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613"/>
  <workbookPr/>
  <mc:AlternateContent xmlns:mc="http://schemas.openxmlformats.org/markup-compatibility/2006">
    <mc:Choice Requires="x15">
      <x15ac:absPath xmlns:x15ac="http://schemas.microsoft.com/office/spreadsheetml/2010/11/ac" url="/Users/diegobartra/Downloads/"/>
    </mc:Choice>
  </mc:AlternateContent>
  <xr:revisionPtr revIDLastSave="0" documentId="13_ncr:1_{EF345F20-F449-A14C-9743-DF63522EF8A2}" xr6:coauthVersionLast="34" xr6:coauthVersionMax="34" xr10:uidLastSave="{00000000-0000-0000-0000-000000000000}"/>
  <bookViews>
    <workbookView xWindow="0" yWindow="460" windowWidth="23960" windowHeight="14380" tabRatio="588" activeTab="2" xr2:uid="{00000000-000D-0000-FFFF-FFFF00000000}"/>
  </bookViews>
  <sheets>
    <sheet name="POP" sheetId="4" r:id="rId1"/>
    <sheet name="PAC" sheetId="2" r:id="rId2"/>
    <sheet name="CD-CH" sheetId="3" r:id="rId3"/>
  </sheets>
  <definedNames>
    <definedName name="_xlnm.Print_Area" localSheetId="2">'CD-CH'!$A$1:$O$31</definedName>
    <definedName name="_xlnm.Print_Area" localSheetId="1">PAC!$A$1:$AM$47</definedName>
    <definedName name="_xlnm.Print_Area" localSheetId="0">POP!$A$1:$BD$27</definedName>
  </definedNames>
  <calcPr calcId="179017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2" i="3" l="1"/>
  <c r="J16" i="3"/>
  <c r="J11" i="3"/>
  <c r="D4" i="3"/>
  <c r="C4" i="3" s="1"/>
  <c r="O4" i="2"/>
  <c r="B4" i="3"/>
  <c r="K12" i="3" s="1"/>
  <c r="M12" i="3" s="1"/>
  <c r="AT5" i="4"/>
  <c r="K18" i="4"/>
  <c r="K19" i="4"/>
  <c r="K22" i="4"/>
  <c r="K26" i="4"/>
  <c r="K27" i="4"/>
  <c r="AB33" i="2"/>
  <c r="AB32" i="2"/>
  <c r="AB38" i="2" s="1"/>
  <c r="T38" i="2" s="1"/>
  <c r="E12" i="3"/>
  <c r="X38" i="2"/>
  <c r="D16" i="3"/>
  <c r="D12" i="3"/>
  <c r="D11" i="3"/>
  <c r="AB27" i="2"/>
  <c r="X27" i="2"/>
  <c r="X16" i="2"/>
  <c r="AB16" i="2"/>
  <c r="T27" i="2"/>
  <c r="E18" i="3"/>
  <c r="H3" i="3"/>
  <c r="T16" i="2"/>
  <c r="E16" i="3"/>
  <c r="I19" i="3"/>
  <c r="I20" i="3" s="1"/>
  <c r="E15" i="3"/>
  <c r="E11" i="3"/>
  <c r="D19" i="3" l="1"/>
  <c r="J19" i="3"/>
  <c r="J20" i="3" s="1"/>
  <c r="K11" i="3"/>
  <c r="M11" i="3" s="1"/>
  <c r="K16" i="3"/>
  <c r="M16" i="3" s="1"/>
  <c r="L16" i="3"/>
  <c r="N16" i="3" s="1"/>
  <c r="L12" i="3"/>
  <c r="N12" i="3" s="1"/>
  <c r="O12" i="3" s="1"/>
  <c r="L11" i="3"/>
  <c r="K19" i="3" l="1"/>
  <c r="K20" i="3" s="1"/>
  <c r="O16" i="3"/>
  <c r="L19" i="3"/>
  <c r="L20" i="3" s="1"/>
  <c r="N11" i="3"/>
  <c r="N19" i="3" s="1"/>
  <c r="N20" i="3" s="1"/>
  <c r="M19" i="3"/>
  <c r="M20" i="3" s="1"/>
  <c r="O19" i="3" l="1"/>
  <c r="O20" i="3" s="1"/>
  <c r="O11" i="3"/>
</calcChain>
</file>

<file path=xl/sharedStrings.xml><?xml version="1.0" encoding="utf-8"?>
<sst xmlns="http://schemas.openxmlformats.org/spreadsheetml/2006/main" count="148" uniqueCount="96">
  <si>
    <t>Título del proyecto:</t>
  </si>
  <si>
    <t>Unidad de medida</t>
  </si>
  <si>
    <t>Cantidad</t>
  </si>
  <si>
    <t>Meta física</t>
  </si>
  <si>
    <t>TOTALES:</t>
  </si>
  <si>
    <t>Entidad Ejecutora:</t>
  </si>
  <si>
    <t>Meses</t>
  </si>
  <si>
    <t>Hitos</t>
  </si>
  <si>
    <t>Mes del proyecto</t>
  </si>
  <si>
    <t>Fechas</t>
  </si>
  <si>
    <t>% Avance Financ.</t>
  </si>
  <si>
    <t>Inicio</t>
  </si>
  <si>
    <t>Fin</t>
  </si>
  <si>
    <t>Hito 1</t>
  </si>
  <si>
    <t>Hito 2</t>
  </si>
  <si>
    <t>Hito 3</t>
  </si>
  <si>
    <t>T O T A L E S:</t>
  </si>
  <si>
    <t>Duración (meses)</t>
  </si>
  <si>
    <t>Informe</t>
  </si>
  <si>
    <t xml:space="preserve">Precio estimado </t>
  </si>
  <si>
    <t>Descripción de equipos y/o bienes</t>
  </si>
  <si>
    <t>Aporte de cofinancimiento</t>
  </si>
  <si>
    <t>Metodo de adquisición</t>
  </si>
  <si>
    <t>N°</t>
  </si>
  <si>
    <t>Sub total</t>
  </si>
  <si>
    <t>CUADRO 1: PLAN OPERATIVO DEL PROYECTO - POP</t>
  </si>
  <si>
    <t>CUADRO 2: PLAN DE ADQUISICIONES Y CONTRATACIONES - PAC</t>
  </si>
  <si>
    <t>CUADRO 3: CRONOGRAMA DE DESEMBOLSOS  Y CUADRO DE HITOS DEL PROYECTO</t>
  </si>
  <si>
    <t>Fecha propuesta de inicio:</t>
  </si>
  <si>
    <t>Fecha propuesta de cierre</t>
  </si>
  <si>
    <t>Proyecto</t>
  </si>
  <si>
    <t>Actividad</t>
  </si>
  <si>
    <t>Fecha propuesta de cierre:</t>
  </si>
  <si>
    <t>-</t>
  </si>
  <si>
    <t>Comparación de Precios: Mayor de</t>
  </si>
  <si>
    <t>Adquisión directa:</t>
  </si>
  <si>
    <t>Hasta</t>
  </si>
  <si>
    <t>Entidad Ejecutora</t>
  </si>
  <si>
    <t>Indicadores de Hito</t>
  </si>
  <si>
    <t>Descripción de materiales e insumos</t>
  </si>
  <si>
    <t>Descripción de consultorías, gastos de gestión y servicios de terceros</t>
  </si>
  <si>
    <t>.</t>
  </si>
  <si>
    <t>Total monetario 
S/.</t>
  </si>
  <si>
    <t>Total no monetario 
S/.</t>
  </si>
  <si>
    <t>Total  
S/.</t>
  </si>
  <si>
    <t>Aporte Monetario  S/.</t>
  </si>
  <si>
    <t>Aporte no Monetario  S/.</t>
  </si>
  <si>
    <r>
      <t>ADQUISICION DE SERVICIOS</t>
    </r>
    <r>
      <rPr>
        <sz val="8"/>
        <color indexed="8"/>
        <rFont val="Arial"/>
        <family val="2"/>
      </rPr>
      <t xml:space="preserve"> (según partida de Consultorías, Servicios de terceros y Otros gastos elegibles)</t>
    </r>
  </si>
  <si>
    <r>
      <t>ADQUISICION DE EQUIPOS Y/O BIENES</t>
    </r>
    <r>
      <rPr>
        <sz val="8"/>
        <color indexed="8"/>
        <rFont val="Arial"/>
        <family val="2"/>
      </rPr>
      <t xml:space="preserve"> (según partida de Equipos y bienes duraderos)</t>
    </r>
  </si>
  <si>
    <r>
      <t>ADQUISICION DE INSUMOS</t>
    </r>
    <r>
      <rPr>
        <sz val="8"/>
        <color indexed="8"/>
        <rFont val="Arial"/>
        <family val="2"/>
      </rPr>
      <t xml:space="preserve"> (según partida de Materiales e insumos)</t>
    </r>
  </si>
  <si>
    <t>Comparación de precios</t>
  </si>
  <si>
    <t>unidad</t>
  </si>
  <si>
    <t>2.1 Entendimiento de los datos</t>
  </si>
  <si>
    <t>Resultado de la calidad de los datos y  la relación entre ellos (según origen) redes sociales (texto) y redes de contactos (grafos)</t>
  </si>
  <si>
    <t>Innovate</t>
  </si>
  <si>
    <t>Startup</t>
  </si>
  <si>
    <t>Componente 1:  Marketing y ventas (ejemplo)</t>
  </si>
  <si>
    <t>Componente 2:  Desarrollo de producto (ejemplo)</t>
  </si>
  <si>
    <t>Nombre de tu startup</t>
  </si>
  <si>
    <t>1.2 Validación de la factibilidad</t>
  </si>
  <si>
    <t>1.3 Curso virtual de márketing digital</t>
  </si>
  <si>
    <t>1.4 Publicidad</t>
  </si>
  <si>
    <t>Aporte de Innovate</t>
  </si>
  <si>
    <r>
      <rPr>
        <i/>
        <u/>
        <sz val="8"/>
        <color indexed="8"/>
        <rFont val="Arial"/>
        <family val="2"/>
      </rPr>
      <t>NOTA</t>
    </r>
    <r>
      <rPr>
        <i/>
        <sz val="8"/>
        <color indexed="8"/>
        <rFont val="Arial"/>
        <family val="2"/>
      </rPr>
      <t>: En este cuadro se consignan todas las adquisiciones o contrataciones que tienen un costo total mayor a 3UIT, equivalente a S/. 12,450.00 soles.</t>
    </r>
  </si>
  <si>
    <t>Componente 3:  Levantamiento de inversión</t>
  </si>
  <si>
    <t>3.1 Elaboración de documentos para ronda de inversión</t>
  </si>
  <si>
    <t>3.2 Mapeo de inversionistas</t>
  </si>
  <si>
    <t>Productos/Resultados</t>
  </si>
  <si>
    <t>RNR</t>
  </si>
  <si>
    <t>Aporte monetario</t>
  </si>
  <si>
    <t>Aporte no monetario</t>
  </si>
  <si>
    <t>Total</t>
  </si>
  <si>
    <t>2.2 Preparar protitipo</t>
  </si>
  <si>
    <t>Deck de inversión</t>
  </si>
  <si>
    <t>Lista de inversionistas que son afines a mi proyecto</t>
  </si>
  <si>
    <t>2.4 Desarrollo del producto</t>
  </si>
  <si>
    <t>Aplicación nativa en iOS y Android</t>
  </si>
  <si>
    <t>Documento de la interface de usuario del sistema</t>
  </si>
  <si>
    <t>2.3 Preparar entornos y accesos de desarrollo</t>
  </si>
  <si>
    <t>1.1 Diseño del modelo de ventas</t>
  </si>
  <si>
    <t>Documento de Modelo de negocio</t>
  </si>
  <si>
    <t>Conseguir nuevos clientes</t>
  </si>
  <si>
    <t>Identificación de nicho de mercado</t>
  </si>
  <si>
    <t>Reporte de las métricas definidas anteriormente</t>
  </si>
  <si>
    <t>Presentación general de los avances y logros del proyecto hasta la fecha</t>
  </si>
  <si>
    <t>Resumen ejecutivo según la plantilla indicada</t>
  </si>
  <si>
    <t>Desarrollo de software</t>
  </si>
  <si>
    <t>Consultoría de mejoras tecnológicas</t>
  </si>
  <si>
    <t>Informe de las métricas definidas anteriormente</t>
  </si>
  <si>
    <t>Taller de cierre de resultados del proyecto</t>
  </si>
  <si>
    <t>Asesoría en marketing digital</t>
  </si>
  <si>
    <t>Llena la celda A4 primero. El monto incluye el pago a la incubadora.</t>
  </si>
  <si>
    <t>Elaborar deck de inversión</t>
  </si>
  <si>
    <t>Informe de incremento en ventas de %50 con respecto a los primeros 3 meses (con respecto al mes de mayores ventas dentro de los primeros 3 meses de ejecución) - PDTs</t>
  </si>
  <si>
    <t>Definición y llenado de métricas de ventas. Además, definir y medir 2 métricas adicionales a las ventas que reflejen de manera objetiva el crecimiento</t>
  </si>
  <si>
    <t>*La duración del proyecto es de 12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</si>
</sst>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 &quot;S/.&quot;\ * #,##0.00_ ;_ &quot;S/.&quot;\ * \-#,##0.00_ ;_ &quot;S/.&quot;\ * &quot;-&quot;??_ ;_ @_ "/>
    <numFmt numFmtId="165" formatCode="_ * #,##0.00_ ;_ * \-#,##0.00_ ;_ * &quot;-&quot;??_ ;_ @_ "/>
    <numFmt numFmtId="166" formatCode="dd/mm/yyyy;@"/>
    <numFmt numFmtId="167" formatCode="0.000"/>
  </numFmts>
  <fonts count="5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sz val="9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8"/>
      <color indexed="8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i/>
      <sz val="8"/>
      <color indexed="8"/>
      <name val="Arial"/>
      <family val="2"/>
    </font>
    <font>
      <i/>
      <u/>
      <sz val="8"/>
      <color indexed="8"/>
      <name val="Arial"/>
      <family val="2"/>
    </font>
    <font>
      <sz val="7"/>
      <name val="Arial"/>
      <family val="2"/>
    </font>
    <font>
      <b/>
      <sz val="18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Arial"/>
      <family val="2"/>
    </font>
    <font>
      <b/>
      <u/>
      <sz val="22"/>
      <color theme="1"/>
      <name val="Calibri"/>
      <family val="2"/>
      <scheme val="minor"/>
    </font>
    <font>
      <sz val="6"/>
      <color theme="1"/>
      <name val="Arial"/>
      <family val="2"/>
    </font>
    <font>
      <i/>
      <sz val="8"/>
      <color theme="1"/>
      <name val="Arial"/>
      <family val="2"/>
    </font>
    <font>
      <b/>
      <sz val="14"/>
      <name val="Arial"/>
      <family val="2"/>
    </font>
    <font>
      <i/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rgb="FFFF0000"/>
      <name val="Arial"/>
      <family val="2"/>
    </font>
    <font>
      <b/>
      <sz val="10"/>
      <color theme="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0" fillId="7" borderId="1" applyNumberFormat="0" applyAlignment="0" applyProtection="0"/>
    <xf numFmtId="0" fontId="11" fillId="3" borderId="0" applyNumberFormat="0" applyBorder="0" applyAlignment="0" applyProtection="0"/>
    <xf numFmtId="165" fontId="31" fillId="0" borderId="0" applyFont="0" applyFill="0" applyBorder="0" applyAlignment="0" applyProtection="0"/>
    <xf numFmtId="43" fontId="21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12" fillId="22" borderId="0" applyNumberFormat="0" applyBorder="0" applyAlignment="0" applyProtection="0"/>
    <xf numFmtId="0" fontId="20" fillId="0" borderId="0"/>
    <xf numFmtId="0" fontId="21" fillId="23" borderId="4" applyNumberFormat="0" applyFont="0" applyAlignment="0" applyProtection="0"/>
    <xf numFmtId="9" fontId="3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9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9" fillId="0" borderId="9" applyNumberFormat="0" applyFill="0" applyAlignment="0" applyProtection="0"/>
  </cellStyleXfs>
  <cellXfs count="267">
    <xf numFmtId="0" fontId="0" fillId="0" borderId="0" xfId="0"/>
    <xf numFmtId="0" fontId="33" fillId="0" borderId="0" xfId="0" applyFont="1" applyAlignment="1" applyProtection="1">
      <alignment vertical="center"/>
      <protection hidden="1"/>
    </xf>
    <xf numFmtId="0" fontId="33" fillId="0" borderId="0" xfId="0" applyFont="1" applyAlignment="1" applyProtection="1">
      <alignment horizontal="center" vertical="center"/>
      <protection hidden="1"/>
    </xf>
    <xf numFmtId="0" fontId="34" fillId="0" borderId="0" xfId="0" applyFont="1" applyBorder="1" applyAlignment="1" applyProtection="1">
      <alignment vertical="center"/>
      <protection hidden="1"/>
    </xf>
    <xf numFmtId="0" fontId="34" fillId="0" borderId="0" xfId="0" applyFont="1" applyAlignment="1" applyProtection="1">
      <alignment vertical="center"/>
      <protection hidden="1"/>
    </xf>
    <xf numFmtId="0" fontId="34" fillId="0" borderId="0" xfId="0" applyFont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vertical="center"/>
      <protection hidden="1"/>
    </xf>
    <xf numFmtId="0" fontId="35" fillId="0" borderId="0" xfId="0" applyFont="1" applyFill="1" applyBorder="1" applyAlignment="1" applyProtection="1">
      <alignment vertical="center" wrapText="1"/>
      <protection hidden="1"/>
    </xf>
    <xf numFmtId="0" fontId="22" fillId="24" borderId="10" xfId="36" quotePrefix="1" applyFont="1" applyFill="1" applyBorder="1" applyAlignment="1" applyProtection="1">
      <alignment horizontal="center" vertical="top" wrapText="1"/>
      <protection hidden="1"/>
    </xf>
    <xf numFmtId="0" fontId="22" fillId="24" borderId="10" xfId="36" applyFont="1" applyFill="1" applyBorder="1" applyAlignment="1" applyProtection="1">
      <alignment vertical="top" wrapText="1"/>
      <protection locked="0"/>
    </xf>
    <xf numFmtId="0" fontId="0" fillId="24" borderId="0" xfId="0" applyFill="1"/>
    <xf numFmtId="0" fontId="33" fillId="24" borderId="0" xfId="0" applyFont="1" applyFill="1" applyAlignment="1" applyProtection="1">
      <alignment vertical="center"/>
      <protection hidden="1"/>
    </xf>
    <xf numFmtId="0" fontId="34" fillId="24" borderId="0" xfId="0" applyFont="1" applyFill="1" applyAlignment="1" applyProtection="1">
      <alignment vertical="center"/>
      <protection hidden="1"/>
    </xf>
    <xf numFmtId="0" fontId="34" fillId="24" borderId="0" xfId="0" applyFont="1" applyFill="1" applyBorder="1" applyAlignment="1" applyProtection="1">
      <alignment vertical="center"/>
      <protection hidden="1"/>
    </xf>
    <xf numFmtId="0" fontId="36" fillId="24" borderId="0" xfId="0" applyFont="1" applyFill="1" applyAlignment="1" applyProtection="1">
      <alignment vertical="center"/>
      <protection hidden="1"/>
    </xf>
    <xf numFmtId="0" fontId="33" fillId="24" borderId="0" xfId="0" applyFont="1" applyFill="1" applyAlignment="1">
      <alignment vertical="center"/>
    </xf>
    <xf numFmtId="0" fontId="36" fillId="24" borderId="10" xfId="0" applyFont="1" applyFill="1" applyBorder="1" applyAlignment="1" applyProtection="1">
      <alignment vertical="center"/>
      <protection hidden="1"/>
    </xf>
    <xf numFmtId="0" fontId="37" fillId="24" borderId="0" xfId="0" applyFont="1" applyFill="1"/>
    <xf numFmtId="0" fontId="37" fillId="0" borderId="0" xfId="0" applyFont="1"/>
    <xf numFmtId="0" fontId="35" fillId="24" borderId="0" xfId="0" applyFont="1" applyFill="1" applyAlignment="1">
      <alignment vertical="center" wrapText="1"/>
    </xf>
    <xf numFmtId="0" fontId="35" fillId="0" borderId="0" xfId="0" applyFont="1" applyAlignment="1">
      <alignment vertical="center" wrapText="1"/>
    </xf>
    <xf numFmtId="0" fontId="35" fillId="24" borderId="0" xfId="0" applyFont="1" applyFill="1"/>
    <xf numFmtId="0" fontId="38" fillId="24" borderId="0" xfId="0" applyFont="1" applyFill="1"/>
    <xf numFmtId="0" fontId="38" fillId="0" borderId="0" xfId="0" applyFont="1"/>
    <xf numFmtId="0" fontId="35" fillId="0" borderId="0" xfId="0" applyFont="1" applyBorder="1" applyAlignment="1" applyProtection="1">
      <alignment horizontal="center" vertical="center"/>
      <protection hidden="1"/>
    </xf>
    <xf numFmtId="0" fontId="35" fillId="0" borderId="0" xfId="0" applyFont="1" applyBorder="1" applyAlignment="1" applyProtection="1">
      <alignment vertical="center"/>
      <protection hidden="1"/>
    </xf>
    <xf numFmtId="0" fontId="35" fillId="24" borderId="0" xfId="0" applyFont="1" applyFill="1" applyBorder="1" applyAlignment="1" applyProtection="1">
      <alignment vertical="center"/>
      <protection hidden="1"/>
    </xf>
    <xf numFmtId="0" fontId="35" fillId="0" borderId="0" xfId="0" applyFont="1" applyFill="1" applyBorder="1" applyAlignment="1" applyProtection="1">
      <alignment vertical="center"/>
      <protection hidden="1"/>
    </xf>
    <xf numFmtId="0" fontId="35" fillId="0" borderId="0" xfId="0" applyFont="1"/>
    <xf numFmtId="0" fontId="35" fillId="0" borderId="0" xfId="0" applyFont="1" applyAlignment="1" applyProtection="1">
      <alignment horizontal="center" vertical="center"/>
      <protection hidden="1"/>
    </xf>
    <xf numFmtId="0" fontId="35" fillId="0" borderId="0" xfId="0" applyFont="1" applyAlignment="1">
      <alignment horizontal="center"/>
    </xf>
    <xf numFmtId="0" fontId="39" fillId="0" borderId="0" xfId="0" applyFont="1" applyAlignment="1">
      <alignment horizontal="left"/>
    </xf>
    <xf numFmtId="0" fontId="22" fillId="0" borderId="0" xfId="0" applyFont="1" applyBorder="1" applyAlignment="1" applyProtection="1">
      <alignment horizontal="left" vertical="center"/>
      <protection hidden="1"/>
    </xf>
    <xf numFmtId="0" fontId="33" fillId="24" borderId="0" xfId="0" applyFont="1" applyFill="1" applyAlignment="1" applyProtection="1">
      <alignment horizontal="center" vertical="center"/>
      <protection hidden="1"/>
    </xf>
    <xf numFmtId="0" fontId="2" fillId="24" borderId="0" xfId="0" applyFont="1" applyFill="1" applyBorder="1" applyAlignment="1" applyProtection="1">
      <alignment vertical="center"/>
      <protection hidden="1"/>
    </xf>
    <xf numFmtId="0" fontId="34" fillId="24" borderId="0" xfId="0" applyFont="1" applyFill="1" applyAlignment="1" applyProtection="1">
      <alignment horizontal="center" vertical="center"/>
      <protection hidden="1"/>
    </xf>
    <xf numFmtId="0" fontId="3" fillId="24" borderId="0" xfId="0" applyFont="1" applyFill="1" applyBorder="1" applyAlignment="1" applyProtection="1">
      <alignment vertical="center"/>
      <protection hidden="1"/>
    </xf>
    <xf numFmtId="0" fontId="34" fillId="24" borderId="0" xfId="0" applyFont="1" applyFill="1" applyBorder="1" applyAlignment="1" applyProtection="1">
      <alignment vertical="center" wrapText="1"/>
      <protection hidden="1"/>
    </xf>
    <xf numFmtId="0" fontId="35" fillId="24" borderId="0" xfId="0" applyFont="1" applyFill="1" applyBorder="1" applyAlignment="1" applyProtection="1">
      <alignment vertical="center" wrapText="1"/>
      <protection hidden="1"/>
    </xf>
    <xf numFmtId="0" fontId="34" fillId="24" borderId="0" xfId="0" applyFont="1" applyFill="1" applyBorder="1" applyAlignment="1" applyProtection="1">
      <alignment horizontal="center" vertical="center" wrapText="1"/>
      <protection hidden="1"/>
    </xf>
    <xf numFmtId="0" fontId="34" fillId="24" borderId="0" xfId="0" applyFont="1" applyFill="1" applyBorder="1" applyAlignment="1" applyProtection="1">
      <alignment horizontal="center" vertical="center"/>
      <protection hidden="1"/>
    </xf>
    <xf numFmtId="0" fontId="33" fillId="24" borderId="0" xfId="0" applyFont="1" applyFill="1" applyBorder="1" applyAlignment="1">
      <alignment vertical="center"/>
    </xf>
    <xf numFmtId="0" fontId="33" fillId="24" borderId="0" xfId="0" applyFont="1" applyFill="1" applyBorder="1" applyAlignment="1">
      <alignment horizontal="center" vertical="center"/>
    </xf>
    <xf numFmtId="165" fontId="33" fillId="24" borderId="0" xfId="32" applyFont="1" applyFill="1" applyBorder="1" applyAlignment="1">
      <alignment vertical="center"/>
    </xf>
    <xf numFmtId="165" fontId="33" fillId="24" borderId="10" xfId="32" applyFont="1" applyFill="1" applyBorder="1" applyAlignment="1">
      <alignment vertical="center"/>
    </xf>
    <xf numFmtId="165" fontId="33" fillId="24" borderId="0" xfId="32" applyFont="1" applyFill="1" applyAlignment="1">
      <alignment vertical="center"/>
    </xf>
    <xf numFmtId="165" fontId="2" fillId="24" borderId="0" xfId="32" applyFont="1" applyFill="1" applyBorder="1" applyAlignment="1">
      <alignment vertical="center"/>
    </xf>
    <xf numFmtId="0" fontId="33" fillId="24" borderId="14" xfId="0" applyFont="1" applyFill="1" applyBorder="1" applyAlignment="1">
      <alignment vertical="center"/>
    </xf>
    <xf numFmtId="0" fontId="33" fillId="24" borderId="14" xfId="0" applyFont="1" applyFill="1" applyBorder="1" applyAlignment="1">
      <alignment horizontal="center" vertical="center"/>
    </xf>
    <xf numFmtId="165" fontId="33" fillId="24" borderId="14" xfId="32" applyFont="1" applyFill="1" applyBorder="1" applyAlignment="1">
      <alignment vertical="center"/>
    </xf>
    <xf numFmtId="0" fontId="33" fillId="24" borderId="0" xfId="0" applyFont="1" applyFill="1" applyAlignment="1">
      <alignment horizontal="center" vertical="center"/>
    </xf>
    <xf numFmtId="0" fontId="23" fillId="24" borderId="0" xfId="36" applyFont="1" applyFill="1" applyBorder="1" applyAlignment="1" applyProtection="1">
      <protection hidden="1"/>
    </xf>
    <xf numFmtId="0" fontId="20" fillId="24" borderId="0" xfId="36" applyFont="1" applyFill="1" applyProtection="1">
      <protection hidden="1"/>
    </xf>
    <xf numFmtId="0" fontId="2" fillId="24" borderId="0" xfId="36" applyFont="1" applyFill="1" applyBorder="1" applyProtection="1">
      <protection hidden="1"/>
    </xf>
    <xf numFmtId="14" fontId="23" fillId="24" borderId="0" xfId="36" applyNumberFormat="1" applyFont="1" applyFill="1" applyBorder="1" applyAlignment="1" applyProtection="1">
      <protection hidden="1"/>
    </xf>
    <xf numFmtId="0" fontId="3" fillId="24" borderId="16" xfId="0" applyFont="1" applyFill="1" applyBorder="1" applyAlignment="1" applyProtection="1">
      <alignment vertical="center"/>
      <protection hidden="1"/>
    </xf>
    <xf numFmtId="0" fontId="35" fillId="0" borderId="0" xfId="0" applyFont="1" applyAlignment="1">
      <alignment horizontal="left" vertical="center" wrapText="1"/>
    </xf>
    <xf numFmtId="0" fontId="36" fillId="24" borderId="10" xfId="0" applyFont="1" applyFill="1" applyBorder="1" applyAlignment="1" applyProtection="1">
      <alignment horizontal="center" vertical="center"/>
      <protection hidden="1"/>
    </xf>
    <xf numFmtId="3" fontId="35" fillId="0" borderId="0" xfId="0" applyNumberFormat="1" applyFont="1"/>
    <xf numFmtId="0" fontId="26" fillId="24" borderId="0" xfId="36" applyFont="1" applyFill="1" applyBorder="1" applyAlignment="1" applyProtection="1">
      <alignment horizontal="center" vertical="center"/>
      <protection hidden="1"/>
    </xf>
    <xf numFmtId="0" fontId="20" fillId="24" borderId="0" xfId="36" applyFont="1" applyFill="1" applyBorder="1" applyAlignment="1" applyProtection="1">
      <alignment horizontal="left" vertical="top" wrapText="1"/>
      <protection hidden="1"/>
    </xf>
    <xf numFmtId="0" fontId="20" fillId="24" borderId="0" xfId="36" applyFont="1" applyFill="1" applyAlignment="1" applyProtection="1">
      <alignment vertical="center"/>
      <protection hidden="1"/>
    </xf>
    <xf numFmtId="166" fontId="20" fillId="24" borderId="10" xfId="36" applyNumberFormat="1" applyFont="1" applyFill="1" applyBorder="1" applyAlignment="1" applyProtection="1">
      <alignment vertical="center"/>
      <protection hidden="1"/>
    </xf>
    <xf numFmtId="4" fontId="0" fillId="0" borderId="0" xfId="0" applyNumberFormat="1"/>
    <xf numFmtId="9" fontId="35" fillId="0" borderId="0" xfId="38" applyNumberFormat="1" applyFont="1" applyAlignment="1">
      <alignment vertical="center" wrapText="1"/>
    </xf>
    <xf numFmtId="9" fontId="35" fillId="0" borderId="0" xfId="0" applyNumberFormat="1" applyFont="1" applyAlignment="1">
      <alignment vertical="center" wrapText="1"/>
    </xf>
    <xf numFmtId="165" fontId="36" fillId="0" borderId="0" xfId="0" applyNumberFormat="1" applyFont="1"/>
    <xf numFmtId="0" fontId="34" fillId="24" borderId="0" xfId="0" applyFont="1" applyFill="1" applyBorder="1" applyAlignment="1" applyProtection="1">
      <alignment vertical="top" wrapText="1"/>
      <protection hidden="1"/>
    </xf>
    <xf numFmtId="0" fontId="36" fillId="24" borderId="0" xfId="0" applyFont="1" applyFill="1" applyAlignment="1" applyProtection="1">
      <alignment vertical="top" wrapText="1"/>
      <protection hidden="1"/>
    </xf>
    <xf numFmtId="0" fontId="36" fillId="24" borderId="10" xfId="0" applyFont="1" applyFill="1" applyBorder="1" applyAlignment="1" applyProtection="1">
      <alignment horizontal="center" vertical="center" wrapText="1"/>
      <protection hidden="1"/>
    </xf>
    <xf numFmtId="0" fontId="36" fillId="24" borderId="11" xfId="0" applyFont="1" applyFill="1" applyBorder="1" applyAlignment="1" applyProtection="1">
      <alignment horizontal="center" vertical="center" wrapText="1"/>
      <protection hidden="1"/>
    </xf>
    <xf numFmtId="0" fontId="36" fillId="24" borderId="12" xfId="0" applyFont="1" applyFill="1" applyBorder="1" applyAlignment="1" applyProtection="1">
      <alignment horizontal="center" vertical="center" wrapText="1"/>
      <protection hidden="1"/>
    </xf>
    <xf numFmtId="0" fontId="36" fillId="24" borderId="17" xfId="0" applyFont="1" applyFill="1" applyBorder="1" applyAlignment="1" applyProtection="1">
      <alignment horizontal="center" vertical="center"/>
      <protection hidden="1"/>
    </xf>
    <xf numFmtId="0" fontId="36" fillId="24" borderId="11" xfId="0" applyFont="1" applyFill="1" applyBorder="1" applyAlignment="1" applyProtection="1">
      <alignment horizontal="center" vertical="center"/>
      <protection hidden="1"/>
    </xf>
    <xf numFmtId="0" fontId="36" fillId="24" borderId="12" xfId="0" applyFont="1" applyFill="1" applyBorder="1" applyAlignment="1" applyProtection="1">
      <alignment horizontal="center" vertical="center"/>
      <protection hidden="1"/>
    </xf>
    <xf numFmtId="0" fontId="36" fillId="24" borderId="17" xfId="0" applyFont="1" applyFill="1" applyBorder="1" applyAlignment="1" applyProtection="1">
      <alignment vertical="center"/>
      <protection hidden="1"/>
    </xf>
    <xf numFmtId="0" fontId="0" fillId="0" borderId="0" xfId="0" applyAlignment="1">
      <alignment horizontal="right"/>
    </xf>
    <xf numFmtId="0" fontId="40" fillId="0" borderId="0" xfId="0" applyFont="1"/>
    <xf numFmtId="0" fontId="35" fillId="0" borderId="0" xfId="0" applyFont="1" applyAlignment="1">
      <alignment horizontal="center" vertical="center" wrapText="1"/>
    </xf>
    <xf numFmtId="0" fontId="35" fillId="0" borderId="0" xfId="0" applyFont="1" applyFill="1" applyBorder="1" applyAlignment="1" applyProtection="1">
      <alignment horizontal="left" vertical="center"/>
      <protection hidden="1"/>
    </xf>
    <xf numFmtId="0" fontId="35" fillId="0" borderId="0" xfId="0" applyFont="1" applyBorder="1"/>
    <xf numFmtId="0" fontId="35" fillId="0" borderId="11" xfId="0" applyFont="1" applyFill="1" applyBorder="1" applyAlignment="1" applyProtection="1">
      <alignment vertical="center"/>
      <protection hidden="1"/>
    </xf>
    <xf numFmtId="0" fontId="35" fillId="0" borderId="15" xfId="0" applyFont="1" applyFill="1" applyBorder="1" applyAlignment="1" applyProtection="1">
      <alignment vertical="center"/>
      <protection hidden="1"/>
    </xf>
    <xf numFmtId="0" fontId="35" fillId="0" borderId="11" xfId="0" applyFont="1" applyBorder="1" applyAlignment="1"/>
    <xf numFmtId="0" fontId="35" fillId="0" borderId="15" xfId="0" applyFont="1" applyBorder="1" applyAlignment="1"/>
    <xf numFmtId="0" fontId="35" fillId="0" borderId="0" xfId="0" applyFont="1" applyBorder="1" applyAlignment="1"/>
    <xf numFmtId="164" fontId="35" fillId="0" borderId="0" xfId="34" applyFont="1" applyFill="1" applyBorder="1" applyAlignment="1" applyProtection="1">
      <alignment horizontal="center" vertical="center"/>
      <protection hidden="1"/>
    </xf>
    <xf numFmtId="0" fontId="35" fillId="0" borderId="10" xfId="0" applyFont="1" applyBorder="1" applyAlignment="1">
      <alignment horizontal="center" vertical="center" wrapText="1"/>
    </xf>
    <xf numFmtId="0" fontId="29" fillId="24" borderId="10" xfId="0" applyFont="1" applyFill="1" applyBorder="1" applyAlignment="1" applyProtection="1">
      <alignment horizontal="center" vertical="center" wrapText="1"/>
      <protection hidden="1"/>
    </xf>
    <xf numFmtId="0" fontId="29" fillId="24" borderId="10" xfId="0" applyFont="1" applyFill="1" applyBorder="1" applyAlignment="1" applyProtection="1">
      <alignment horizontal="center" vertical="center"/>
      <protection hidden="1"/>
    </xf>
    <xf numFmtId="0" fontId="35" fillId="26" borderId="10" xfId="0" applyFont="1" applyFill="1" applyBorder="1" applyAlignment="1" applyProtection="1">
      <alignment horizontal="center" vertical="center" wrapText="1"/>
      <protection hidden="1"/>
    </xf>
    <xf numFmtId="0" fontId="22" fillId="26" borderId="10" xfId="0" applyFont="1" applyFill="1" applyBorder="1" applyAlignment="1" applyProtection="1">
      <alignment horizontal="center" vertical="center" wrapText="1"/>
      <protection hidden="1"/>
    </xf>
    <xf numFmtId="0" fontId="35" fillId="26" borderId="11" xfId="0" applyFont="1" applyFill="1" applyBorder="1" applyAlignment="1" applyProtection="1">
      <alignment horizontal="center" vertical="center" wrapText="1"/>
      <protection hidden="1"/>
    </xf>
    <xf numFmtId="0" fontId="35" fillId="26" borderId="12" xfId="0" applyFont="1" applyFill="1" applyBorder="1" applyAlignment="1" applyProtection="1">
      <alignment horizontal="center" vertical="center" wrapText="1"/>
      <protection hidden="1"/>
    </xf>
    <xf numFmtId="0" fontId="39" fillId="27" borderId="10" xfId="0" applyFont="1" applyFill="1" applyBorder="1" applyAlignment="1">
      <alignment horizontal="center" vertical="center" wrapText="1"/>
    </xf>
    <xf numFmtId="0" fontId="43" fillId="0" borderId="0" xfId="0" applyFont="1" applyBorder="1" applyAlignment="1"/>
    <xf numFmtId="0" fontId="20" fillId="24" borderId="0" xfId="0" applyFont="1" applyFill="1" applyAlignment="1" applyProtection="1">
      <alignment vertical="center"/>
      <protection hidden="1"/>
    </xf>
    <xf numFmtId="0" fontId="22" fillId="24" borderId="0" xfId="0" applyFont="1" applyFill="1" applyBorder="1" applyAlignment="1" applyProtection="1">
      <alignment vertical="center" wrapText="1"/>
      <protection hidden="1"/>
    </xf>
    <xf numFmtId="0" fontId="3" fillId="24" borderId="0" xfId="0" applyFont="1" applyFill="1" applyAlignment="1" applyProtection="1">
      <alignment vertical="center"/>
      <protection hidden="1"/>
    </xf>
    <xf numFmtId="0" fontId="29" fillId="24" borderId="10" xfId="0" applyFont="1" applyFill="1" applyBorder="1" applyAlignment="1" applyProtection="1">
      <alignment vertical="center"/>
      <protection hidden="1"/>
    </xf>
    <xf numFmtId="165" fontId="20" fillId="24" borderId="0" xfId="32" applyFont="1" applyFill="1" applyAlignment="1">
      <alignment vertical="center"/>
    </xf>
    <xf numFmtId="0" fontId="20" fillId="24" borderId="0" xfId="0" applyFont="1" applyFill="1" applyAlignment="1">
      <alignment vertical="center"/>
    </xf>
    <xf numFmtId="0" fontId="22" fillId="27" borderId="10" xfId="36" applyFont="1" applyFill="1" applyBorder="1" applyAlignment="1" applyProtection="1">
      <alignment vertical="center"/>
      <protection hidden="1"/>
    </xf>
    <xf numFmtId="0" fontId="22" fillId="27" borderId="10" xfId="36" applyFont="1" applyFill="1" applyBorder="1" applyProtection="1">
      <protection hidden="1"/>
    </xf>
    <xf numFmtId="0" fontId="22" fillId="27" borderId="10" xfId="36" applyFont="1" applyFill="1" applyBorder="1" applyAlignment="1" applyProtection="1">
      <alignment horizontal="right"/>
      <protection hidden="1"/>
    </xf>
    <xf numFmtId="9" fontId="20" fillId="27" borderId="10" xfId="38" applyFont="1" applyFill="1" applyBorder="1" applyProtection="1">
      <protection hidden="1"/>
    </xf>
    <xf numFmtId="43" fontId="20" fillId="27" borderId="10" xfId="33" applyFont="1" applyFill="1" applyBorder="1" applyProtection="1">
      <protection hidden="1"/>
    </xf>
    <xf numFmtId="43" fontId="33" fillId="27" borderId="10" xfId="0" applyNumberFormat="1" applyFont="1" applyFill="1" applyBorder="1"/>
    <xf numFmtId="4" fontId="37" fillId="0" borderId="0" xfId="0" applyNumberFormat="1" applyFont="1"/>
    <xf numFmtId="4" fontId="37" fillId="0" borderId="0" xfId="0" applyNumberFormat="1" applyFont="1" applyAlignment="1">
      <alignment wrapText="1"/>
    </xf>
    <xf numFmtId="14" fontId="47" fillId="24" borderId="17" xfId="36" applyNumberFormat="1" applyFont="1" applyFill="1" applyBorder="1" applyAlignment="1" applyProtection="1">
      <alignment horizontal="center" vertical="center"/>
      <protection hidden="1"/>
    </xf>
    <xf numFmtId="0" fontId="25" fillId="27" borderId="10" xfId="36" applyFont="1" applyFill="1" applyBorder="1" applyAlignment="1" applyProtection="1">
      <alignment horizontal="center" vertical="center" wrapText="1"/>
      <protection hidden="1"/>
    </xf>
    <xf numFmtId="0" fontId="26" fillId="27" borderId="10" xfId="36" applyFont="1" applyFill="1" applyBorder="1" applyAlignment="1" applyProtection="1">
      <alignment horizontal="center" vertical="center"/>
      <protection hidden="1"/>
    </xf>
    <xf numFmtId="0" fontId="35" fillId="0" borderId="10" xfId="0" applyFont="1" applyBorder="1" applyAlignment="1">
      <alignment horizontal="center" vertical="center" wrapText="1"/>
    </xf>
    <xf numFmtId="0" fontId="35" fillId="24" borderId="10" xfId="0" applyFont="1" applyFill="1" applyBorder="1" applyAlignment="1">
      <alignment horizontal="center" vertical="center" wrapText="1"/>
    </xf>
    <xf numFmtId="0" fontId="35" fillId="24" borderId="10" xfId="0" applyFont="1" applyFill="1" applyBorder="1" applyAlignment="1">
      <alignment horizontal="center" vertical="center" wrapText="1"/>
    </xf>
    <xf numFmtId="164" fontId="35" fillId="24" borderId="0" xfId="0" applyNumberFormat="1" applyFont="1" applyFill="1"/>
    <xf numFmtId="4" fontId="0" fillId="0" borderId="0" xfId="0" applyNumberFormat="1" applyBorder="1"/>
    <xf numFmtId="4" fontId="0" fillId="0" borderId="0" xfId="0" applyNumberFormat="1" applyBorder="1" applyAlignment="1">
      <alignment horizontal="right"/>
    </xf>
    <xf numFmtId="4" fontId="0" fillId="0" borderId="0" xfId="0" applyNumberFormat="1" applyFill="1" applyBorder="1"/>
    <xf numFmtId="0" fontId="0" fillId="0" borderId="0" xfId="0" applyFill="1"/>
    <xf numFmtId="0" fontId="41" fillId="0" borderId="0" xfId="0" applyFont="1" applyFill="1" applyAlignment="1">
      <alignment horizontal="center"/>
    </xf>
    <xf numFmtId="0" fontId="35" fillId="0" borderId="0" xfId="0" applyFont="1" applyFill="1" applyAlignment="1">
      <alignment vertical="center" wrapText="1"/>
    </xf>
    <xf numFmtId="0" fontId="32" fillId="0" borderId="0" xfId="0" applyFont="1" applyFill="1" applyAlignment="1">
      <alignment horizontal="center"/>
    </xf>
    <xf numFmtId="0" fontId="35" fillId="0" borderId="0" xfId="0" applyFont="1" applyFill="1" applyAlignment="1">
      <alignment horizontal="left" vertical="center" wrapText="1"/>
    </xf>
    <xf numFmtId="0" fontId="0" fillId="0" borderId="0" xfId="0" applyFill="1" applyBorder="1"/>
    <xf numFmtId="0" fontId="48" fillId="26" borderId="10" xfId="0" applyFont="1" applyFill="1" applyBorder="1" applyAlignment="1">
      <alignment horizontal="center" vertical="center" wrapText="1"/>
    </xf>
    <xf numFmtId="0" fontId="48" fillId="26" borderId="11" xfId="0" applyFont="1" applyFill="1" applyBorder="1" applyAlignment="1">
      <alignment horizontal="center" vertical="center" wrapText="1"/>
    </xf>
    <xf numFmtId="0" fontId="49" fillId="26" borderId="10" xfId="0" applyFont="1" applyFill="1" applyBorder="1" applyAlignment="1">
      <alignment horizontal="center" vertical="center" wrapText="1"/>
    </xf>
    <xf numFmtId="3" fontId="50" fillId="0" borderId="11" xfId="0" applyNumberFormat="1" applyFont="1" applyBorder="1"/>
    <xf numFmtId="3" fontId="50" fillId="0" borderId="10" xfId="0" applyNumberFormat="1" applyFont="1" applyBorder="1"/>
    <xf numFmtId="3" fontId="51" fillId="0" borderId="10" xfId="0" applyNumberFormat="1" applyFont="1" applyBorder="1"/>
    <xf numFmtId="0" fontId="54" fillId="24" borderId="0" xfId="0" applyFont="1" applyFill="1"/>
    <xf numFmtId="165" fontId="20" fillId="24" borderId="10" xfId="32" applyFont="1" applyFill="1" applyBorder="1" applyAlignment="1" applyProtection="1">
      <alignment horizontal="center" vertical="center"/>
      <protection hidden="1"/>
    </xf>
    <xf numFmtId="17" fontId="20" fillId="24" borderId="18" xfId="36" applyNumberFormat="1" applyFont="1" applyFill="1" applyBorder="1" applyAlignment="1" applyProtection="1">
      <alignment horizontal="center" vertical="center"/>
      <protection hidden="1"/>
    </xf>
    <xf numFmtId="0" fontId="20" fillId="24" borderId="10" xfId="36" applyFont="1" applyFill="1" applyBorder="1" applyAlignment="1" applyProtection="1">
      <alignment horizontal="center" vertical="center"/>
      <protection hidden="1"/>
    </xf>
    <xf numFmtId="0" fontId="20" fillId="24" borderId="10" xfId="36" applyFont="1" applyFill="1" applyBorder="1" applyAlignment="1" applyProtection="1">
      <alignment horizontal="center" vertical="center"/>
      <protection locked="0"/>
    </xf>
    <xf numFmtId="0" fontId="20" fillId="25" borderId="10" xfId="36" applyFont="1" applyFill="1" applyBorder="1" applyAlignment="1" applyProtection="1">
      <alignment horizontal="center" vertical="center"/>
      <protection locked="0"/>
    </xf>
    <xf numFmtId="4" fontId="20" fillId="24" borderId="10" xfId="32" applyNumberFormat="1" applyFont="1" applyFill="1" applyBorder="1" applyAlignment="1" applyProtection="1">
      <alignment horizontal="center" vertical="center"/>
      <protection hidden="1"/>
    </xf>
    <xf numFmtId="9" fontId="20" fillId="24" borderId="10" xfId="32" applyNumberFormat="1" applyFont="1" applyFill="1" applyBorder="1" applyAlignment="1" applyProtection="1">
      <alignment horizontal="center" vertical="center" wrapText="1"/>
      <protection hidden="1"/>
    </xf>
    <xf numFmtId="3" fontId="53" fillId="28" borderId="10" xfId="0" applyNumberFormat="1" applyFont="1" applyFill="1" applyBorder="1"/>
    <xf numFmtId="0" fontId="34" fillId="24" borderId="0" xfId="0" applyFont="1" applyFill="1" applyBorder="1" applyAlignment="1" applyProtection="1">
      <alignment horizontal="center" vertical="center" wrapText="1"/>
      <protection hidden="1"/>
    </xf>
    <xf numFmtId="0" fontId="44" fillId="24" borderId="11" xfId="0" applyFont="1" applyFill="1" applyBorder="1" applyAlignment="1">
      <alignment vertical="center" wrapText="1"/>
    </xf>
    <xf numFmtId="0" fontId="44" fillId="24" borderId="15" xfId="0" applyFont="1" applyFill="1" applyBorder="1" applyAlignment="1">
      <alignment vertical="center" wrapText="1"/>
    </xf>
    <xf numFmtId="0" fontId="44" fillId="24" borderId="12" xfId="0" applyFont="1" applyFill="1" applyBorder="1" applyAlignment="1">
      <alignment vertical="center" wrapText="1"/>
    </xf>
    <xf numFmtId="0" fontId="25" fillId="26" borderId="19" xfId="0" applyFont="1" applyFill="1" applyBorder="1" applyAlignment="1">
      <alignment horizontal="left" vertical="center" wrapText="1"/>
    </xf>
    <xf numFmtId="0" fontId="25" fillId="26" borderId="20" xfId="0" applyFont="1" applyFill="1" applyBorder="1" applyAlignment="1">
      <alignment horizontal="left" vertical="center" wrapText="1"/>
    </xf>
    <xf numFmtId="0" fontId="25" fillId="26" borderId="21" xfId="0" applyFont="1" applyFill="1" applyBorder="1" applyAlignment="1">
      <alignment horizontal="left" vertical="center" wrapText="1"/>
    </xf>
    <xf numFmtId="0" fontId="34" fillId="26" borderId="10" xfId="0" applyFont="1" applyFill="1" applyBorder="1" applyAlignment="1" applyProtection="1">
      <alignment horizontal="center" vertical="center"/>
      <protection hidden="1"/>
    </xf>
    <xf numFmtId="0" fontId="34" fillId="26" borderId="11" xfId="0" applyFont="1" applyFill="1" applyBorder="1" applyAlignment="1" applyProtection="1">
      <alignment horizontal="center" vertical="center"/>
      <protection hidden="1"/>
    </xf>
    <xf numFmtId="0" fontId="34" fillId="26" borderId="18" xfId="0" applyFont="1" applyFill="1" applyBorder="1" applyAlignment="1" applyProtection="1">
      <alignment horizontal="center" vertical="center"/>
      <protection hidden="1"/>
    </xf>
    <xf numFmtId="0" fontId="35" fillId="24" borderId="10" xfId="0" applyFont="1" applyFill="1" applyBorder="1" applyAlignment="1">
      <alignment horizontal="center" vertical="center" wrapText="1"/>
    </xf>
    <xf numFmtId="0" fontId="35" fillId="26" borderId="10" xfId="0" applyFont="1" applyFill="1" applyBorder="1" applyAlignment="1" applyProtection="1">
      <alignment horizontal="center" vertical="center"/>
      <protection hidden="1"/>
    </xf>
    <xf numFmtId="0" fontId="3" fillId="26" borderId="10" xfId="0" applyFont="1" applyFill="1" applyBorder="1" applyAlignment="1">
      <alignment horizontal="center" vertical="center" wrapText="1"/>
    </xf>
    <xf numFmtId="0" fontId="35" fillId="26" borderId="11" xfId="0" applyFont="1" applyFill="1" applyBorder="1" applyAlignment="1" applyProtection="1">
      <alignment horizontal="center" vertical="center"/>
      <protection hidden="1"/>
    </xf>
    <xf numFmtId="0" fontId="35" fillId="26" borderId="12" xfId="0" applyFont="1" applyFill="1" applyBorder="1" applyAlignment="1" applyProtection="1">
      <alignment horizontal="center" vertical="center"/>
      <protection hidden="1"/>
    </xf>
    <xf numFmtId="0" fontId="44" fillId="24" borderId="11" xfId="0" applyFont="1" applyFill="1" applyBorder="1" applyAlignment="1">
      <alignment horizontal="left" vertical="top" wrapText="1"/>
    </xf>
    <xf numFmtId="0" fontId="44" fillId="24" borderId="15" xfId="0" applyFont="1" applyFill="1" applyBorder="1" applyAlignment="1">
      <alignment horizontal="left" vertical="top" wrapText="1"/>
    </xf>
    <xf numFmtId="0" fontId="44" fillId="24" borderId="12" xfId="0" applyFont="1" applyFill="1" applyBorder="1" applyAlignment="1">
      <alignment horizontal="left" vertical="top" wrapText="1"/>
    </xf>
    <xf numFmtId="0" fontId="44" fillId="24" borderId="11" xfId="0" applyFont="1" applyFill="1" applyBorder="1" applyAlignment="1">
      <alignment horizontal="left" vertical="center" wrapText="1"/>
    </xf>
    <xf numFmtId="0" fontId="44" fillId="24" borderId="15" xfId="0" applyFont="1" applyFill="1" applyBorder="1" applyAlignment="1">
      <alignment horizontal="left" vertical="center" wrapText="1"/>
    </xf>
    <xf numFmtId="0" fontId="44" fillId="24" borderId="12" xfId="0" applyFont="1" applyFill="1" applyBorder="1" applyAlignment="1">
      <alignment horizontal="left" vertical="center" wrapText="1"/>
    </xf>
    <xf numFmtId="0" fontId="35" fillId="24" borderId="19" xfId="0" applyFont="1" applyFill="1" applyBorder="1" applyAlignment="1" applyProtection="1">
      <alignment vertical="top" wrapText="1"/>
      <protection hidden="1"/>
    </xf>
    <xf numFmtId="0" fontId="35" fillId="24" borderId="20" xfId="0" applyFont="1" applyFill="1" applyBorder="1" applyAlignment="1" applyProtection="1">
      <alignment vertical="top" wrapText="1"/>
      <protection hidden="1"/>
    </xf>
    <xf numFmtId="0" fontId="35" fillId="24" borderId="21" xfId="0" applyFont="1" applyFill="1" applyBorder="1" applyAlignment="1" applyProtection="1">
      <alignment vertical="top" wrapText="1"/>
      <protection hidden="1"/>
    </xf>
    <xf numFmtId="0" fontId="35" fillId="24" borderId="11" xfId="0" applyFont="1" applyFill="1" applyBorder="1" applyAlignment="1" applyProtection="1">
      <alignment horizontal="left" vertical="top" wrapText="1"/>
      <protection hidden="1"/>
    </xf>
    <xf numFmtId="0" fontId="35" fillId="24" borderId="15" xfId="0" applyFont="1" applyFill="1" applyBorder="1" applyAlignment="1" applyProtection="1">
      <alignment horizontal="left" vertical="top" wrapText="1"/>
      <protection hidden="1"/>
    </xf>
    <xf numFmtId="0" fontId="35" fillId="24" borderId="12" xfId="0" applyFont="1" applyFill="1" applyBorder="1" applyAlignment="1" applyProtection="1">
      <alignment horizontal="left" vertical="top" wrapText="1"/>
      <protection hidden="1"/>
    </xf>
    <xf numFmtId="0" fontId="42" fillId="26" borderId="19" xfId="0" applyFont="1" applyFill="1" applyBorder="1" applyAlignment="1" applyProtection="1">
      <alignment horizontal="center" vertical="center"/>
      <protection hidden="1"/>
    </xf>
    <xf numFmtId="0" fontId="42" fillId="26" borderId="20" xfId="0" applyFont="1" applyFill="1" applyBorder="1" applyAlignment="1" applyProtection="1">
      <alignment horizontal="center" vertical="center"/>
      <protection hidden="1"/>
    </xf>
    <xf numFmtId="0" fontId="42" fillId="26" borderId="21" xfId="0" applyFont="1" applyFill="1" applyBorder="1" applyAlignment="1" applyProtection="1">
      <alignment horizontal="center" vertical="center"/>
      <protection hidden="1"/>
    </xf>
    <xf numFmtId="0" fontId="42" fillId="26" borderId="13" xfId="0" applyFont="1" applyFill="1" applyBorder="1" applyAlignment="1" applyProtection="1">
      <alignment horizontal="center" vertical="center"/>
      <protection hidden="1"/>
    </xf>
    <xf numFmtId="0" fontId="42" fillId="26" borderId="0" xfId="0" applyFont="1" applyFill="1" applyBorder="1" applyAlignment="1" applyProtection="1">
      <alignment horizontal="center" vertical="center"/>
      <protection hidden="1"/>
    </xf>
    <xf numFmtId="0" fontId="42" fillId="26" borderId="16" xfId="0" applyFont="1" applyFill="1" applyBorder="1" applyAlignment="1" applyProtection="1">
      <alignment horizontal="center" vertical="center"/>
      <protection hidden="1"/>
    </xf>
    <xf numFmtId="0" fontId="42" fillId="26" borderId="22" xfId="0" applyFont="1" applyFill="1" applyBorder="1" applyAlignment="1" applyProtection="1">
      <alignment horizontal="center" vertical="center"/>
      <protection hidden="1"/>
    </xf>
    <xf numFmtId="0" fontId="42" fillId="26" borderId="14" xfId="0" applyFont="1" applyFill="1" applyBorder="1" applyAlignment="1" applyProtection="1">
      <alignment horizontal="center" vertical="center"/>
      <protection hidden="1"/>
    </xf>
    <xf numFmtId="0" fontId="42" fillId="26" borderId="23" xfId="0" applyFont="1" applyFill="1" applyBorder="1" applyAlignment="1" applyProtection="1">
      <alignment horizontal="center" vertical="center"/>
      <protection hidden="1"/>
    </xf>
    <xf numFmtId="0" fontId="35" fillId="24" borderId="10" xfId="0" applyFont="1" applyFill="1" applyBorder="1" applyAlignment="1" applyProtection="1">
      <alignment horizontal="left" vertical="top"/>
      <protection hidden="1"/>
    </xf>
    <xf numFmtId="0" fontId="36" fillId="24" borderId="11" xfId="0" applyFont="1" applyFill="1" applyBorder="1" applyAlignment="1" applyProtection="1">
      <alignment horizontal="left" vertical="top" wrapText="1"/>
      <protection hidden="1"/>
    </xf>
    <xf numFmtId="0" fontId="36" fillId="24" borderId="15" xfId="0" applyFont="1" applyFill="1" applyBorder="1" applyAlignment="1" applyProtection="1">
      <alignment horizontal="left" vertical="top" wrapText="1"/>
      <protection hidden="1"/>
    </xf>
    <xf numFmtId="0" fontId="36" fillId="24" borderId="12" xfId="0" applyFont="1" applyFill="1" applyBorder="1" applyAlignment="1" applyProtection="1">
      <alignment horizontal="left" vertical="top" wrapText="1"/>
      <protection hidden="1"/>
    </xf>
    <xf numFmtId="0" fontId="35" fillId="24" borderId="10" xfId="0" applyFont="1" applyFill="1" applyBorder="1" applyAlignment="1" applyProtection="1">
      <alignment horizontal="left" vertical="center" wrapText="1"/>
      <protection hidden="1"/>
    </xf>
    <xf numFmtId="166" fontId="35" fillId="24" borderId="11" xfId="0" applyNumberFormat="1" applyFont="1" applyFill="1" applyBorder="1" applyAlignment="1" applyProtection="1">
      <alignment horizontal="center" vertical="center"/>
      <protection hidden="1"/>
    </xf>
    <xf numFmtId="166" fontId="35" fillId="24" borderId="15" xfId="0" applyNumberFormat="1" applyFont="1" applyFill="1" applyBorder="1" applyAlignment="1" applyProtection="1">
      <alignment horizontal="center" vertical="center"/>
      <protection hidden="1"/>
    </xf>
    <xf numFmtId="166" fontId="35" fillId="24" borderId="12" xfId="0" applyNumberFormat="1" applyFont="1" applyFill="1" applyBorder="1" applyAlignment="1" applyProtection="1">
      <alignment horizontal="center" vertical="center"/>
      <protection hidden="1"/>
    </xf>
    <xf numFmtId="0" fontId="44" fillId="24" borderId="11" xfId="0" applyFont="1" applyFill="1" applyBorder="1" applyAlignment="1">
      <alignment vertical="top" wrapText="1"/>
    </xf>
    <xf numFmtId="0" fontId="44" fillId="24" borderId="15" xfId="0" applyFont="1" applyFill="1" applyBorder="1" applyAlignment="1">
      <alignment vertical="top" wrapText="1"/>
    </xf>
    <xf numFmtId="0" fontId="44" fillId="24" borderId="12" xfId="0" applyFont="1" applyFill="1" applyBorder="1" applyAlignment="1">
      <alignment vertical="top" wrapText="1"/>
    </xf>
    <xf numFmtId="166" fontId="34" fillId="24" borderId="11" xfId="0" applyNumberFormat="1" applyFont="1" applyFill="1" applyBorder="1" applyAlignment="1" applyProtection="1">
      <alignment horizontal="center" vertical="center"/>
      <protection hidden="1"/>
    </xf>
    <xf numFmtId="166" fontId="34" fillId="24" borderId="15" xfId="0" applyNumberFormat="1" applyFont="1" applyFill="1" applyBorder="1" applyAlignment="1" applyProtection="1">
      <alignment horizontal="center" vertical="center"/>
      <protection hidden="1"/>
    </xf>
    <xf numFmtId="166" fontId="34" fillId="24" borderId="12" xfId="0" applyNumberFormat="1" applyFont="1" applyFill="1" applyBorder="1" applyAlignment="1" applyProtection="1">
      <alignment horizontal="center" vertical="center"/>
      <protection hidden="1"/>
    </xf>
    <xf numFmtId="167" fontId="35" fillId="24" borderId="0" xfId="0" applyNumberFormat="1" applyFont="1" applyFill="1" applyAlignment="1" applyProtection="1">
      <alignment horizontal="center" vertical="center"/>
      <protection hidden="1"/>
    </xf>
    <xf numFmtId="0" fontId="44" fillId="24" borderId="11" xfId="0" applyFont="1" applyFill="1" applyBorder="1" applyAlignment="1">
      <alignment vertical="center"/>
    </xf>
    <xf numFmtId="0" fontId="44" fillId="24" borderId="15" xfId="0" applyFont="1" applyFill="1" applyBorder="1" applyAlignment="1">
      <alignment vertical="center"/>
    </xf>
    <xf numFmtId="0" fontId="44" fillId="24" borderId="12" xfId="0" applyFont="1" applyFill="1" applyBorder="1" applyAlignment="1">
      <alignment vertical="center"/>
    </xf>
    <xf numFmtId="0" fontId="34" fillId="24" borderId="19" xfId="0" applyFont="1" applyFill="1" applyBorder="1" applyAlignment="1" applyProtection="1">
      <alignment horizontal="center" vertical="center"/>
      <protection hidden="1"/>
    </xf>
    <xf numFmtId="0" fontId="34" fillId="24" borderId="20" xfId="0" applyFont="1" applyFill="1" applyBorder="1" applyAlignment="1" applyProtection="1">
      <alignment horizontal="center" vertical="center"/>
      <protection hidden="1"/>
    </xf>
    <xf numFmtId="0" fontId="34" fillId="24" borderId="21" xfId="0" applyFont="1" applyFill="1" applyBorder="1" applyAlignment="1" applyProtection="1">
      <alignment horizontal="center" vertical="center"/>
      <protection hidden="1"/>
    </xf>
    <xf numFmtId="0" fontId="34" fillId="24" borderId="22" xfId="0" applyFont="1" applyFill="1" applyBorder="1" applyAlignment="1" applyProtection="1">
      <alignment horizontal="center" vertical="center"/>
      <protection hidden="1"/>
    </xf>
    <xf numFmtId="0" fontId="34" fillId="24" borderId="14" xfId="0" applyFont="1" applyFill="1" applyBorder="1" applyAlignment="1" applyProtection="1">
      <alignment horizontal="center" vertical="center"/>
      <protection hidden="1"/>
    </xf>
    <xf numFmtId="0" fontId="34" fillId="24" borderId="23" xfId="0" applyFont="1" applyFill="1" applyBorder="1" applyAlignment="1" applyProtection="1">
      <alignment horizontal="center" vertical="center"/>
      <protection hidden="1"/>
    </xf>
    <xf numFmtId="0" fontId="22" fillId="0" borderId="11" xfId="0" applyFont="1" applyBorder="1" applyAlignment="1">
      <alignment vertical="center" wrapText="1"/>
    </xf>
    <xf numFmtId="0" fontId="22" fillId="0" borderId="15" xfId="0" applyFont="1" applyBorder="1" applyAlignment="1">
      <alignment vertical="center" wrapText="1"/>
    </xf>
    <xf numFmtId="0" fontId="22" fillId="0" borderId="12" xfId="0" applyFont="1" applyBorder="1" applyAlignment="1">
      <alignment vertical="center" wrapText="1"/>
    </xf>
    <xf numFmtId="0" fontId="35" fillId="0" borderId="10" xfId="0" applyFont="1" applyBorder="1" applyAlignment="1">
      <alignment horizontal="center" vertical="center" wrapText="1"/>
    </xf>
    <xf numFmtId="164" fontId="35" fillId="0" borderId="11" xfId="34" applyFont="1" applyBorder="1" applyAlignment="1">
      <alignment horizontal="center" vertical="center" wrapText="1"/>
    </xf>
    <xf numFmtId="164" fontId="35" fillId="0" borderId="15" xfId="34" applyFont="1" applyBorder="1" applyAlignment="1">
      <alignment horizontal="center" vertical="center" wrapText="1"/>
    </xf>
    <xf numFmtId="164" fontId="35" fillId="0" borderId="12" xfId="34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left" vertical="center" wrapText="1"/>
    </xf>
    <xf numFmtId="0" fontId="35" fillId="0" borderId="15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164" fontId="35" fillId="24" borderId="11" xfId="34" applyFont="1" applyFill="1" applyBorder="1" applyAlignment="1">
      <alignment horizontal="center" vertical="center" wrapText="1"/>
    </xf>
    <xf numFmtId="164" fontId="35" fillId="24" borderId="15" xfId="34" applyFont="1" applyFill="1" applyBorder="1" applyAlignment="1">
      <alignment horizontal="center" vertical="center" wrapText="1"/>
    </xf>
    <xf numFmtId="164" fontId="35" fillId="24" borderId="12" xfId="34" applyFont="1" applyFill="1" applyBorder="1" applyAlignment="1">
      <alignment horizontal="center" vertical="center" wrapText="1"/>
    </xf>
    <xf numFmtId="0" fontId="22" fillId="24" borderId="10" xfId="0" applyFont="1" applyFill="1" applyBorder="1" applyAlignment="1">
      <alignment horizontal="center" vertical="center" wrapText="1"/>
    </xf>
    <xf numFmtId="0" fontId="22" fillId="24" borderId="11" xfId="0" applyFont="1" applyFill="1" applyBorder="1" applyAlignment="1">
      <alignment vertical="center" wrapText="1"/>
    </xf>
    <xf numFmtId="0" fontId="22" fillId="24" borderId="15" xfId="0" applyFont="1" applyFill="1" applyBorder="1" applyAlignment="1">
      <alignment vertical="center" wrapText="1"/>
    </xf>
    <xf numFmtId="0" fontId="22" fillId="24" borderId="12" xfId="0" applyFont="1" applyFill="1" applyBorder="1" applyAlignment="1">
      <alignment vertical="center" wrapText="1"/>
    </xf>
    <xf numFmtId="164" fontId="35" fillId="0" borderId="10" xfId="34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39" fillId="27" borderId="10" xfId="0" applyFont="1" applyFill="1" applyBorder="1" applyAlignment="1">
      <alignment horizontal="center" vertical="center" wrapText="1"/>
    </xf>
    <xf numFmtId="0" fontId="46" fillId="0" borderId="0" xfId="0" applyFont="1" applyBorder="1" applyAlignment="1" applyProtection="1">
      <alignment horizontal="center" vertical="center"/>
      <protection hidden="1"/>
    </xf>
    <xf numFmtId="164" fontId="22" fillId="0" borderId="11" xfId="34" applyFont="1" applyBorder="1" applyAlignment="1">
      <alignment horizontal="right" vertical="center" wrapText="1"/>
    </xf>
    <xf numFmtId="164" fontId="22" fillId="0" borderId="15" xfId="34" applyFont="1" applyBorder="1" applyAlignment="1">
      <alignment horizontal="right" vertical="center" wrapText="1"/>
    </xf>
    <xf numFmtId="164" fontId="22" fillId="0" borderId="12" xfId="34" applyFont="1" applyBorder="1" applyAlignment="1">
      <alignment horizontal="right" vertical="center" wrapText="1"/>
    </xf>
    <xf numFmtId="164" fontId="22" fillId="0" borderId="10" xfId="34" applyFont="1" applyBorder="1" applyAlignment="1">
      <alignment horizontal="right" vertical="center" wrapText="1"/>
    </xf>
    <xf numFmtId="164" fontId="35" fillId="0" borderId="10" xfId="34" applyFont="1" applyBorder="1" applyAlignment="1">
      <alignment horizontal="right" vertical="center" wrapText="1"/>
    </xf>
    <xf numFmtId="0" fontId="39" fillId="27" borderId="11" xfId="0" applyFont="1" applyFill="1" applyBorder="1" applyAlignment="1">
      <alignment horizontal="center" vertical="center" wrapText="1"/>
    </xf>
    <xf numFmtId="0" fontId="39" fillId="27" borderId="12" xfId="0" applyFont="1" applyFill="1" applyBorder="1" applyAlignment="1">
      <alignment horizontal="center" vertical="center" wrapText="1"/>
    </xf>
    <xf numFmtId="0" fontId="3" fillId="0" borderId="0" xfId="0" applyFont="1" applyBorder="1" applyAlignment="1" applyProtection="1">
      <alignment horizontal="center" vertical="center"/>
      <protection hidden="1"/>
    </xf>
    <xf numFmtId="0" fontId="3" fillId="0" borderId="16" xfId="0" applyFont="1" applyBorder="1" applyAlignment="1" applyProtection="1">
      <alignment horizontal="center" vertical="center"/>
      <protection hidden="1"/>
    </xf>
    <xf numFmtId="0" fontId="35" fillId="0" borderId="11" xfId="0" applyFont="1" applyFill="1" applyBorder="1" applyAlignment="1" applyProtection="1">
      <alignment horizontal="left" vertical="center"/>
      <protection hidden="1"/>
    </xf>
    <xf numFmtId="0" fontId="35" fillId="0" borderId="15" xfId="0" applyFont="1" applyFill="1" applyBorder="1" applyAlignment="1" applyProtection="1">
      <alignment horizontal="left" vertical="center"/>
      <protection hidden="1"/>
    </xf>
    <xf numFmtId="0" fontId="35" fillId="0" borderId="12" xfId="0" applyFont="1" applyFill="1" applyBorder="1" applyAlignment="1" applyProtection="1">
      <alignment horizontal="left" vertical="center"/>
      <protection hidden="1"/>
    </xf>
    <xf numFmtId="0" fontId="35" fillId="27" borderId="11" xfId="0" applyFont="1" applyFill="1" applyBorder="1" applyAlignment="1" applyProtection="1">
      <alignment horizontal="center" vertical="center"/>
      <protection hidden="1"/>
    </xf>
    <xf numFmtId="0" fontId="35" fillId="27" borderId="15" xfId="0" applyFont="1" applyFill="1" applyBorder="1" applyAlignment="1" applyProtection="1">
      <alignment horizontal="center" vertical="center"/>
      <protection hidden="1"/>
    </xf>
    <xf numFmtId="0" fontId="35" fillId="27" borderId="12" xfId="0" applyFont="1" applyFill="1" applyBorder="1" applyAlignment="1" applyProtection="1">
      <alignment horizontal="center" vertical="center"/>
      <protection hidden="1"/>
    </xf>
    <xf numFmtId="0" fontId="27" fillId="25" borderId="0" xfId="0" applyFont="1" applyFill="1" applyAlignment="1">
      <alignment horizontal="left" vertical="center" wrapText="1"/>
    </xf>
    <xf numFmtId="0" fontId="45" fillId="25" borderId="0" xfId="0" applyFont="1" applyFill="1" applyAlignment="1">
      <alignment horizontal="left" vertical="center" wrapText="1"/>
    </xf>
    <xf numFmtId="164" fontId="35" fillId="0" borderId="15" xfId="34" applyFont="1" applyFill="1" applyBorder="1" applyAlignment="1" applyProtection="1">
      <alignment horizontal="center" vertical="center"/>
      <protection hidden="1"/>
    </xf>
    <xf numFmtId="164" fontId="35" fillId="0" borderId="12" xfId="34" applyFont="1" applyFill="1" applyBorder="1" applyAlignment="1" applyProtection="1">
      <alignment horizontal="center" vertical="center"/>
      <protection hidden="1"/>
    </xf>
    <xf numFmtId="0" fontId="25" fillId="27" borderId="10" xfId="36" applyFont="1" applyFill="1" applyBorder="1" applyAlignment="1" applyProtection="1">
      <alignment horizontal="center" vertical="center" wrapText="1"/>
      <protection hidden="1"/>
    </xf>
    <xf numFmtId="165" fontId="20" fillId="24" borderId="10" xfId="32" applyFont="1" applyFill="1" applyBorder="1" applyAlignment="1" applyProtection="1">
      <alignment horizontal="center" vertical="center"/>
      <protection hidden="1"/>
    </xf>
    <xf numFmtId="0" fontId="30" fillId="24" borderId="0" xfId="36" applyFont="1" applyFill="1" applyBorder="1" applyAlignment="1" applyProtection="1">
      <alignment horizontal="center"/>
      <protection hidden="1"/>
    </xf>
    <xf numFmtId="17" fontId="20" fillId="24" borderId="18" xfId="36" applyNumberFormat="1" applyFont="1" applyFill="1" applyBorder="1" applyAlignment="1" applyProtection="1">
      <alignment horizontal="center" vertical="center"/>
      <protection hidden="1"/>
    </xf>
    <xf numFmtId="17" fontId="20" fillId="24" borderId="24" xfId="36" applyNumberFormat="1" applyFont="1" applyFill="1" applyBorder="1" applyAlignment="1" applyProtection="1">
      <alignment horizontal="center" vertical="center"/>
      <protection hidden="1"/>
    </xf>
    <xf numFmtId="0" fontId="20" fillId="24" borderId="10" xfId="36" applyFont="1" applyFill="1" applyBorder="1" applyAlignment="1" applyProtection="1">
      <alignment horizontal="center" vertical="center"/>
      <protection hidden="1"/>
    </xf>
    <xf numFmtId="0" fontId="25" fillId="27" borderId="18" xfId="36" applyFont="1" applyFill="1" applyBorder="1" applyAlignment="1" applyProtection="1">
      <alignment horizontal="center" vertical="center" wrapText="1"/>
      <protection hidden="1"/>
    </xf>
    <xf numFmtId="0" fontId="25" fillId="27" borderId="17" xfId="36" applyFont="1" applyFill="1" applyBorder="1" applyAlignment="1" applyProtection="1">
      <alignment horizontal="center" vertical="center" wrapText="1"/>
      <protection hidden="1"/>
    </xf>
    <xf numFmtId="4" fontId="20" fillId="24" borderId="10" xfId="32" applyNumberFormat="1" applyFont="1" applyFill="1" applyBorder="1" applyAlignment="1" applyProtection="1">
      <alignment horizontal="center" vertical="center"/>
      <protection hidden="1"/>
    </xf>
    <xf numFmtId="9" fontId="20" fillId="24" borderId="10" xfId="32" applyNumberFormat="1" applyFont="1" applyFill="1" applyBorder="1" applyAlignment="1" applyProtection="1">
      <alignment horizontal="center" vertical="center"/>
      <protection locked="0"/>
    </xf>
    <xf numFmtId="165" fontId="20" fillId="24" borderId="10" xfId="32" applyFont="1" applyFill="1" applyBorder="1" applyAlignment="1" applyProtection="1">
      <alignment horizontal="center" vertical="center"/>
      <protection locked="0"/>
    </xf>
    <xf numFmtId="0" fontId="20" fillId="24" borderId="10" xfId="36" applyFont="1" applyFill="1" applyBorder="1" applyAlignment="1" applyProtection="1">
      <alignment horizontal="center" vertical="center"/>
      <protection locked="0"/>
    </xf>
    <xf numFmtId="0" fontId="20" fillId="25" borderId="10" xfId="36" applyFont="1" applyFill="1" applyBorder="1" applyAlignment="1" applyProtection="1">
      <alignment horizontal="center" vertical="center"/>
      <protection locked="0"/>
    </xf>
    <xf numFmtId="0" fontId="23" fillId="27" borderId="10" xfId="36" applyFont="1" applyFill="1" applyBorder="1" applyAlignment="1" applyProtection="1">
      <alignment horizontal="center" vertical="center" wrapText="1"/>
      <protection hidden="1"/>
    </xf>
    <xf numFmtId="0" fontId="20" fillId="24" borderId="11" xfId="36" applyFont="1" applyFill="1" applyBorder="1" applyAlignment="1" applyProtection="1">
      <alignment horizontal="left" vertical="top" wrapText="1"/>
      <protection hidden="1"/>
    </xf>
    <xf numFmtId="0" fontId="20" fillId="24" borderId="15" xfId="36" applyFont="1" applyFill="1" applyBorder="1" applyAlignment="1" applyProtection="1">
      <alignment horizontal="left" vertical="top" wrapText="1"/>
      <protection hidden="1"/>
    </xf>
    <xf numFmtId="0" fontId="20" fillId="24" borderId="12" xfId="36" applyFont="1" applyFill="1" applyBorder="1" applyAlignment="1" applyProtection="1">
      <alignment horizontal="left" vertical="top" wrapText="1"/>
      <protection hidden="1"/>
    </xf>
    <xf numFmtId="0" fontId="34" fillId="24" borderId="0" xfId="0" applyFont="1" applyFill="1" applyBorder="1" applyAlignment="1" applyProtection="1">
      <alignment horizontal="center" vertical="center" wrapText="1"/>
      <protection hidden="1"/>
    </xf>
    <xf numFmtId="0" fontId="37" fillId="24" borderId="0" xfId="0" applyFont="1" applyFill="1" applyBorder="1" applyAlignment="1">
      <alignment vertical="center"/>
    </xf>
    <xf numFmtId="0" fontId="55" fillId="24" borderId="0" xfId="0" applyFont="1" applyFill="1" applyBorder="1" applyAlignment="1" applyProtection="1">
      <alignment horizontal="left" vertical="center" wrapText="1"/>
      <protection locked="0"/>
    </xf>
    <xf numFmtId="0" fontId="55" fillId="24" borderId="16" xfId="0" applyFont="1" applyFill="1" applyBorder="1" applyAlignment="1" applyProtection="1">
      <alignment horizontal="left" vertical="center" wrapText="1"/>
      <protection locked="0"/>
    </xf>
    <xf numFmtId="166" fontId="20" fillId="24" borderId="0" xfId="36" applyNumberFormat="1" applyFont="1" applyFill="1" applyBorder="1" applyAlignment="1" applyProtection="1">
      <alignment vertical="center"/>
      <protection hidden="1"/>
    </xf>
    <xf numFmtId="0" fontId="34" fillId="24" borderId="0" xfId="0" applyFont="1" applyFill="1" applyBorder="1" applyAlignment="1" applyProtection="1">
      <alignment horizontal="left" vertical="center"/>
      <protection hidden="1"/>
    </xf>
  </cellXfs>
  <cellStyles count="48">
    <cellStyle name="20% - Énfasis1 2" xfId="1" xr:uid="{00000000-0005-0000-0000-000000000000}"/>
    <cellStyle name="20% - Énfasis2 2" xfId="2" xr:uid="{00000000-0005-0000-0000-000001000000}"/>
    <cellStyle name="20% - Énfasis3 2" xfId="3" xr:uid="{00000000-0005-0000-0000-000002000000}"/>
    <cellStyle name="20% - Énfasis4 2" xfId="4" xr:uid="{00000000-0005-0000-0000-000003000000}"/>
    <cellStyle name="20% - Énfasis5 2" xfId="5" xr:uid="{00000000-0005-0000-0000-000004000000}"/>
    <cellStyle name="20% - Énfasis6 2" xfId="6" xr:uid="{00000000-0005-0000-0000-000005000000}"/>
    <cellStyle name="40% - Énfasis1 2" xfId="7" xr:uid="{00000000-0005-0000-0000-000006000000}"/>
    <cellStyle name="40% - Énfasis2 2" xfId="8" xr:uid="{00000000-0005-0000-0000-000007000000}"/>
    <cellStyle name="40% - Énfasis3 2" xfId="9" xr:uid="{00000000-0005-0000-0000-000008000000}"/>
    <cellStyle name="40% - Énfasis4 2" xfId="10" xr:uid="{00000000-0005-0000-0000-000009000000}"/>
    <cellStyle name="40% - Énfasis5 2" xfId="11" xr:uid="{00000000-0005-0000-0000-00000A000000}"/>
    <cellStyle name="40% - Énfasis6 2" xfId="12" xr:uid="{00000000-0005-0000-0000-00000B000000}"/>
    <cellStyle name="60% - Énfasis1 2" xfId="13" xr:uid="{00000000-0005-0000-0000-00000C000000}"/>
    <cellStyle name="60% - Énfasis2 2" xfId="14" xr:uid="{00000000-0005-0000-0000-00000D000000}"/>
    <cellStyle name="60% - Énfasis3 2" xfId="15" xr:uid="{00000000-0005-0000-0000-00000E000000}"/>
    <cellStyle name="60% - Énfasis4 2" xfId="16" xr:uid="{00000000-0005-0000-0000-00000F000000}"/>
    <cellStyle name="60% - Énfasis5 2" xfId="17" xr:uid="{00000000-0005-0000-0000-000010000000}"/>
    <cellStyle name="60% - Énfasis6 2" xfId="18" xr:uid="{00000000-0005-0000-0000-000011000000}"/>
    <cellStyle name="Buena 2" xfId="19" xr:uid="{00000000-0005-0000-0000-000012000000}"/>
    <cellStyle name="Cálculo 2" xfId="20" xr:uid="{00000000-0005-0000-0000-000013000000}"/>
    <cellStyle name="Celda de comprobación 2" xfId="21" xr:uid="{00000000-0005-0000-0000-000014000000}"/>
    <cellStyle name="Celda vinculada 2" xfId="22" xr:uid="{00000000-0005-0000-0000-000015000000}"/>
    <cellStyle name="Comma" xfId="32" builtinId="3"/>
    <cellStyle name="Currency" xfId="34" builtinId="4"/>
    <cellStyle name="Encabezado 4 2" xfId="23" xr:uid="{00000000-0005-0000-0000-000018000000}"/>
    <cellStyle name="Énfasis1 2" xfId="24" xr:uid="{00000000-0005-0000-0000-000019000000}"/>
    <cellStyle name="Énfasis2 2" xfId="25" xr:uid="{00000000-0005-0000-0000-00001A000000}"/>
    <cellStyle name="Énfasis3 2" xfId="26" xr:uid="{00000000-0005-0000-0000-00001B000000}"/>
    <cellStyle name="Énfasis4 2" xfId="27" xr:uid="{00000000-0005-0000-0000-00001C000000}"/>
    <cellStyle name="Énfasis5 2" xfId="28" xr:uid="{00000000-0005-0000-0000-00001D000000}"/>
    <cellStyle name="Énfasis6 2" xfId="29" xr:uid="{00000000-0005-0000-0000-00001E000000}"/>
    <cellStyle name="Entrada 2" xfId="30" xr:uid="{00000000-0005-0000-0000-00001F000000}"/>
    <cellStyle name="Incorrecto 2" xfId="31" xr:uid="{00000000-0005-0000-0000-000020000000}"/>
    <cellStyle name="Millares 2" xfId="33" xr:uid="{00000000-0005-0000-0000-000021000000}"/>
    <cellStyle name="Neutral 2" xfId="35" xr:uid="{00000000-0005-0000-0000-000022000000}"/>
    <cellStyle name="Normal" xfId="0" builtinId="0"/>
    <cellStyle name="Normal 2" xfId="36" xr:uid="{00000000-0005-0000-0000-000024000000}"/>
    <cellStyle name="Notas 2" xfId="37" xr:uid="{00000000-0005-0000-0000-000025000000}"/>
    <cellStyle name="Percent" xfId="38" builtinId="5"/>
    <cellStyle name="Porcentaje 2" xfId="39" xr:uid="{00000000-0005-0000-0000-000027000000}"/>
    <cellStyle name="Salida 2" xfId="40" xr:uid="{00000000-0005-0000-0000-000028000000}"/>
    <cellStyle name="Texto de advertencia 2" xfId="41" xr:uid="{00000000-0005-0000-0000-000029000000}"/>
    <cellStyle name="Texto explicativo 2" xfId="42" xr:uid="{00000000-0005-0000-0000-00002A000000}"/>
    <cellStyle name="Título 1 2" xfId="43" xr:uid="{00000000-0005-0000-0000-00002B000000}"/>
    <cellStyle name="Título 2 2" xfId="44" xr:uid="{00000000-0005-0000-0000-00002C000000}"/>
    <cellStyle name="Título 3 2" xfId="45" xr:uid="{00000000-0005-0000-0000-00002D000000}"/>
    <cellStyle name="Título 4" xfId="46" xr:uid="{00000000-0005-0000-0000-00002E000000}"/>
    <cellStyle name="Total 2" xfId="47" xr:uid="{00000000-0005-0000-0000-00002F000000}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D887"/>
  <sheetViews>
    <sheetView view="pageBreakPreview" zoomScale="140" zoomScaleSheetLayoutView="140" workbookViewId="0">
      <selection activeCell="P7" sqref="P7"/>
    </sheetView>
  </sheetViews>
  <sheetFormatPr baseColWidth="10" defaultColWidth="11.5" defaultRowHeight="13"/>
  <cols>
    <col min="1" max="1" width="1.83203125" style="15" customWidth="1"/>
    <col min="2" max="2" width="3.83203125" style="50" customWidth="1"/>
    <col min="3" max="3" width="3.83203125" style="15" customWidth="1"/>
    <col min="4" max="4" width="5" style="15" customWidth="1"/>
    <col min="5" max="9" width="3.83203125" style="15" customWidth="1"/>
    <col min="10" max="10" width="3.5" style="15" customWidth="1"/>
    <col min="11" max="16" width="3.83203125" style="15" customWidth="1"/>
    <col min="17" max="19" width="3" style="15" customWidth="1"/>
    <col min="20" max="20" width="3.1640625" style="15" customWidth="1"/>
    <col min="21" max="30" width="3" style="15" customWidth="1"/>
    <col min="31" max="33" width="3" style="15" hidden="1" customWidth="1"/>
    <col min="34" max="34" width="3.1640625" style="15" hidden="1" customWidth="1"/>
    <col min="35" max="39" width="3" style="15" hidden="1" customWidth="1"/>
    <col min="40" max="40" width="3" style="101" hidden="1" customWidth="1"/>
    <col min="41" max="52" width="3" style="15" hidden="1" customWidth="1"/>
    <col min="53" max="55" width="11.83203125" style="15" customWidth="1"/>
    <col min="56" max="56" width="18.5" style="15" customWidth="1"/>
    <col min="57" max="64" width="4" style="15" customWidth="1"/>
    <col min="65" max="16384" width="11.5" style="15"/>
  </cols>
  <sheetData>
    <row r="1" spans="1:56" s="11" customFormat="1" ht="12.75" customHeight="1">
      <c r="B1" s="33"/>
      <c r="F1" s="34"/>
      <c r="M1" s="34" t="s">
        <v>25</v>
      </c>
      <c r="AN1" s="96"/>
    </row>
    <row r="2" spans="1:56" s="11" customFormat="1" ht="12.75" customHeight="1">
      <c r="B2" s="33"/>
      <c r="AN2" s="96"/>
    </row>
    <row r="3" spans="1:56" s="12" customFormat="1" ht="22.5" customHeight="1">
      <c r="B3" s="35"/>
      <c r="J3" s="36" t="s">
        <v>0</v>
      </c>
      <c r="K3" s="13"/>
      <c r="L3" s="13"/>
      <c r="M3" s="13"/>
      <c r="N3" s="37"/>
      <c r="O3" s="181" t="s">
        <v>58</v>
      </c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  <c r="AI3" s="181"/>
      <c r="AJ3" s="181"/>
      <c r="AK3" s="181"/>
      <c r="AL3" s="181"/>
      <c r="AM3" s="181"/>
      <c r="AN3" s="181"/>
      <c r="AO3" s="181"/>
      <c r="AP3" s="181"/>
      <c r="AQ3" s="181"/>
      <c r="AR3" s="181"/>
      <c r="AS3" s="181"/>
      <c r="AT3" s="181"/>
      <c r="AU3" s="181"/>
      <c r="AV3" s="181"/>
      <c r="AW3" s="181"/>
      <c r="AX3" s="181"/>
      <c r="AY3" s="181"/>
      <c r="AZ3" s="181"/>
      <c r="BA3" s="181"/>
      <c r="BB3" s="181"/>
      <c r="BC3" s="181"/>
      <c r="BD3" s="181"/>
    </row>
    <row r="4" spans="1:56" s="12" customFormat="1" ht="12.75" customHeight="1">
      <c r="B4" s="35"/>
      <c r="J4" s="36"/>
      <c r="K4" s="13"/>
      <c r="L4" s="13"/>
      <c r="M4" s="13"/>
      <c r="N4" s="13"/>
      <c r="O4" s="13"/>
      <c r="P4" s="13"/>
      <c r="Q4" s="13"/>
      <c r="R4" s="13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97"/>
      <c r="AO4" s="38"/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</row>
    <row r="5" spans="1:56" s="12" customFormat="1" ht="12.75" customHeight="1">
      <c r="B5" s="35"/>
      <c r="J5" s="13" t="s">
        <v>95</v>
      </c>
      <c r="K5" s="37"/>
      <c r="L5" s="37"/>
      <c r="M5" s="37"/>
      <c r="N5" s="37"/>
      <c r="O5" s="13"/>
      <c r="P5" s="37"/>
      <c r="Q5" s="37"/>
      <c r="R5" s="266"/>
      <c r="S5" s="39"/>
      <c r="T5" s="39"/>
      <c r="U5" s="36" t="s">
        <v>28</v>
      </c>
      <c r="V5" s="36"/>
      <c r="W5" s="36"/>
      <c r="X5" s="36"/>
      <c r="Y5" s="55"/>
      <c r="AB5" s="182"/>
      <c r="AC5" s="183"/>
      <c r="AD5" s="183"/>
      <c r="AE5" s="183"/>
      <c r="AF5" s="184"/>
      <c r="AI5" s="98" t="s">
        <v>29</v>
      </c>
      <c r="AP5" s="188">
        <v>42095</v>
      </c>
      <c r="AQ5" s="189"/>
      <c r="AR5" s="189"/>
      <c r="AS5" s="190"/>
      <c r="AT5" s="191">
        <f>(AP5-AB5)/30.25</f>
        <v>1391.5702479338843</v>
      </c>
      <c r="AU5" s="191"/>
    </row>
    <row r="6" spans="1:56" s="12" customFormat="1" ht="12.75" customHeight="1">
      <c r="B6" s="35"/>
      <c r="H6" s="13"/>
      <c r="I6" s="13"/>
      <c r="J6" s="13"/>
      <c r="AN6" s="98"/>
    </row>
    <row r="7" spans="1:56" s="13" customFormat="1" ht="12.75" customHeight="1">
      <c r="B7" s="40"/>
      <c r="AN7" s="36"/>
    </row>
    <row r="8" spans="1:56" s="13" customFormat="1" ht="22.5" customHeight="1">
      <c r="B8" s="145" t="s">
        <v>56</v>
      </c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6"/>
      <c r="Y8" s="146"/>
      <c r="Z8" s="146"/>
      <c r="AA8" s="146"/>
      <c r="AB8" s="146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  <c r="AP8" s="146"/>
      <c r="AQ8" s="146"/>
      <c r="AR8" s="146"/>
      <c r="AS8" s="146"/>
      <c r="AT8" s="146"/>
      <c r="AU8" s="146"/>
      <c r="AV8" s="146"/>
      <c r="AW8" s="146"/>
      <c r="AX8" s="146"/>
      <c r="AY8" s="146"/>
      <c r="AZ8" s="147"/>
      <c r="BA8" s="168" t="s">
        <v>67</v>
      </c>
      <c r="BB8" s="169"/>
      <c r="BC8" s="169"/>
      <c r="BD8" s="170"/>
    </row>
    <row r="9" spans="1:56" s="12" customFormat="1" ht="12.75" customHeight="1">
      <c r="A9" s="13"/>
      <c r="B9" s="153" t="s">
        <v>31</v>
      </c>
      <c r="C9" s="153"/>
      <c r="D9" s="153"/>
      <c r="E9" s="153"/>
      <c r="F9" s="153"/>
      <c r="G9" s="153"/>
      <c r="H9" s="153"/>
      <c r="I9" s="153"/>
      <c r="J9" s="153"/>
      <c r="K9" s="148" t="s">
        <v>3</v>
      </c>
      <c r="L9" s="148"/>
      <c r="M9" s="148"/>
      <c r="N9" s="148"/>
      <c r="O9" s="148"/>
      <c r="P9" s="149"/>
      <c r="Q9" s="148" t="s">
        <v>6</v>
      </c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8"/>
      <c r="AD9" s="148"/>
      <c r="AE9" s="148"/>
      <c r="AF9" s="148"/>
      <c r="AG9" s="148"/>
      <c r="AH9" s="148"/>
      <c r="AI9" s="148"/>
      <c r="AJ9" s="150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9"/>
      <c r="BA9" s="171"/>
      <c r="BB9" s="172"/>
      <c r="BC9" s="172"/>
      <c r="BD9" s="173"/>
    </row>
    <row r="10" spans="1:56" s="12" customFormat="1" ht="12.75" customHeight="1">
      <c r="A10" s="13"/>
      <c r="B10" s="153"/>
      <c r="C10" s="153"/>
      <c r="D10" s="153"/>
      <c r="E10" s="153"/>
      <c r="F10" s="153"/>
      <c r="G10" s="153"/>
      <c r="H10" s="153"/>
      <c r="I10" s="153"/>
      <c r="J10" s="153"/>
      <c r="K10" s="154" t="s">
        <v>2</v>
      </c>
      <c r="L10" s="155"/>
      <c r="M10" s="152" t="s">
        <v>1</v>
      </c>
      <c r="N10" s="152"/>
      <c r="O10" s="152"/>
      <c r="P10" s="152"/>
      <c r="Q10" s="90">
        <v>1</v>
      </c>
      <c r="R10" s="90">
        <v>2</v>
      </c>
      <c r="S10" s="90">
        <v>3</v>
      </c>
      <c r="T10" s="90">
        <v>4</v>
      </c>
      <c r="U10" s="90">
        <v>5</v>
      </c>
      <c r="V10" s="90">
        <v>6</v>
      </c>
      <c r="W10" s="90">
        <v>7</v>
      </c>
      <c r="X10" s="90">
        <v>8</v>
      </c>
      <c r="Y10" s="90">
        <v>9</v>
      </c>
      <c r="Z10" s="90">
        <v>10</v>
      </c>
      <c r="AA10" s="90">
        <v>11</v>
      </c>
      <c r="AB10" s="91">
        <v>12</v>
      </c>
      <c r="AC10" s="90">
        <v>13</v>
      </c>
      <c r="AD10" s="90">
        <v>14</v>
      </c>
      <c r="AE10" s="90">
        <v>15</v>
      </c>
      <c r="AF10" s="90">
        <v>16</v>
      </c>
      <c r="AG10" s="90">
        <v>17</v>
      </c>
      <c r="AH10" s="90">
        <v>18</v>
      </c>
      <c r="AI10" s="92">
        <v>19</v>
      </c>
      <c r="AJ10" s="91">
        <v>20</v>
      </c>
      <c r="AK10" s="93">
        <v>21</v>
      </c>
      <c r="AL10" s="91">
        <v>22</v>
      </c>
      <c r="AM10" s="91">
        <v>23</v>
      </c>
      <c r="AN10" s="91">
        <v>24</v>
      </c>
      <c r="AO10" s="93">
        <v>25</v>
      </c>
      <c r="AP10" s="90">
        <v>26</v>
      </c>
      <c r="AQ10" s="90">
        <v>27</v>
      </c>
      <c r="AR10" s="90">
        <v>28</v>
      </c>
      <c r="AS10" s="90">
        <v>29</v>
      </c>
      <c r="AT10" s="90">
        <v>30</v>
      </c>
      <c r="AU10" s="90">
        <v>31</v>
      </c>
      <c r="AV10" s="90">
        <v>32</v>
      </c>
      <c r="AW10" s="90">
        <v>33</v>
      </c>
      <c r="AX10" s="90">
        <v>34</v>
      </c>
      <c r="AY10" s="90">
        <v>35</v>
      </c>
      <c r="AZ10" s="92">
        <v>36</v>
      </c>
      <c r="BA10" s="174"/>
      <c r="BB10" s="175"/>
      <c r="BC10" s="175"/>
      <c r="BD10" s="176"/>
    </row>
    <row r="11" spans="1:56" s="68" customFormat="1" ht="10.5" customHeight="1">
      <c r="A11" s="67"/>
      <c r="B11" s="185" t="s">
        <v>79</v>
      </c>
      <c r="C11" s="186"/>
      <c r="D11" s="186"/>
      <c r="E11" s="186"/>
      <c r="F11" s="186"/>
      <c r="G11" s="186"/>
      <c r="H11" s="186"/>
      <c r="I11" s="186"/>
      <c r="J11" s="187"/>
      <c r="K11" s="151">
        <v>1</v>
      </c>
      <c r="L11" s="151"/>
      <c r="M11" s="151" t="s">
        <v>18</v>
      </c>
      <c r="N11" s="151"/>
      <c r="O11" s="151"/>
      <c r="P11" s="151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70"/>
      <c r="AJ11" s="69"/>
      <c r="AK11" s="71"/>
      <c r="AL11" s="69"/>
      <c r="AM11" s="69"/>
      <c r="AN11" s="88"/>
      <c r="AO11" s="71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165" t="s">
        <v>80</v>
      </c>
      <c r="BB11" s="166"/>
      <c r="BC11" s="166"/>
      <c r="BD11" s="167"/>
    </row>
    <row r="12" spans="1:56" s="68" customFormat="1" ht="12" customHeight="1">
      <c r="A12" s="67"/>
      <c r="B12" s="156" t="s">
        <v>59</v>
      </c>
      <c r="C12" s="157"/>
      <c r="D12" s="157"/>
      <c r="E12" s="157"/>
      <c r="F12" s="157"/>
      <c r="G12" s="157"/>
      <c r="H12" s="157"/>
      <c r="I12" s="157"/>
      <c r="J12" s="158"/>
      <c r="K12" s="151">
        <v>1</v>
      </c>
      <c r="L12" s="151"/>
      <c r="M12" s="151" t="s">
        <v>18</v>
      </c>
      <c r="N12" s="151"/>
      <c r="O12" s="151"/>
      <c r="P12" s="151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70"/>
      <c r="AJ12" s="69"/>
      <c r="AK12" s="69"/>
      <c r="AL12" s="69"/>
      <c r="AM12" s="69"/>
      <c r="AN12" s="88"/>
      <c r="AO12" s="71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165" t="s">
        <v>82</v>
      </c>
      <c r="BB12" s="166"/>
      <c r="BC12" s="166"/>
      <c r="BD12" s="167"/>
    </row>
    <row r="13" spans="1:56" s="68" customFormat="1" ht="12">
      <c r="A13" s="67"/>
      <c r="B13" s="185" t="s">
        <v>60</v>
      </c>
      <c r="C13" s="186"/>
      <c r="D13" s="186"/>
      <c r="E13" s="186"/>
      <c r="F13" s="186"/>
      <c r="G13" s="186"/>
      <c r="H13" s="186"/>
      <c r="I13" s="186"/>
      <c r="J13" s="187"/>
      <c r="K13" s="151">
        <v>1</v>
      </c>
      <c r="L13" s="151"/>
      <c r="M13" s="151" t="s">
        <v>18</v>
      </c>
      <c r="N13" s="151"/>
      <c r="O13" s="151"/>
      <c r="P13" s="151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70"/>
      <c r="AJ13" s="69"/>
      <c r="AK13" s="71"/>
      <c r="AL13" s="71"/>
      <c r="AM13" s="69"/>
      <c r="AN13" s="88"/>
      <c r="AO13" s="71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165" t="s">
        <v>81</v>
      </c>
      <c r="BB13" s="166"/>
      <c r="BC13" s="166"/>
      <c r="BD13" s="167"/>
    </row>
    <row r="14" spans="1:56" s="68" customFormat="1" ht="12">
      <c r="A14" s="67"/>
      <c r="B14" s="156" t="s">
        <v>61</v>
      </c>
      <c r="C14" s="157"/>
      <c r="D14" s="157"/>
      <c r="E14" s="157"/>
      <c r="F14" s="157"/>
      <c r="G14" s="157"/>
      <c r="H14" s="157"/>
      <c r="I14" s="157"/>
      <c r="J14" s="158"/>
      <c r="K14" s="151">
        <v>1</v>
      </c>
      <c r="L14" s="151"/>
      <c r="M14" s="151" t="s">
        <v>18</v>
      </c>
      <c r="N14" s="151"/>
      <c r="O14" s="151"/>
      <c r="P14" s="151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70"/>
      <c r="AJ14" s="70"/>
      <c r="AK14" s="70"/>
      <c r="AL14" s="70"/>
      <c r="AM14" s="69"/>
      <c r="AN14" s="88"/>
      <c r="AO14" s="71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165" t="s">
        <v>81</v>
      </c>
      <c r="BB14" s="166"/>
      <c r="BC14" s="166"/>
      <c r="BD14" s="167"/>
    </row>
    <row r="15" spans="1:56" s="13" customFormat="1" ht="24" customHeight="1">
      <c r="B15" s="145" t="s">
        <v>57</v>
      </c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  <c r="AA15" s="146"/>
      <c r="AB15" s="146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  <c r="AP15" s="146"/>
      <c r="AQ15" s="146"/>
      <c r="AR15" s="146"/>
      <c r="AS15" s="146"/>
      <c r="AT15" s="146"/>
      <c r="AU15" s="146"/>
      <c r="AV15" s="146"/>
      <c r="AW15" s="146"/>
      <c r="AX15" s="146"/>
      <c r="AY15" s="146"/>
      <c r="AZ15" s="147"/>
      <c r="BA15" s="168" t="s">
        <v>67</v>
      </c>
      <c r="BB15" s="169"/>
      <c r="BC15" s="169"/>
      <c r="BD15" s="170"/>
    </row>
    <row r="16" spans="1:56" s="12" customFormat="1" ht="17.25" customHeight="1">
      <c r="A16" s="13"/>
      <c r="B16" s="153" t="s">
        <v>31</v>
      </c>
      <c r="C16" s="153"/>
      <c r="D16" s="153"/>
      <c r="E16" s="153"/>
      <c r="F16" s="153"/>
      <c r="G16" s="153"/>
      <c r="H16" s="153"/>
      <c r="I16" s="153"/>
      <c r="J16" s="153"/>
      <c r="K16" s="148" t="s">
        <v>3</v>
      </c>
      <c r="L16" s="148"/>
      <c r="M16" s="148"/>
      <c r="N16" s="148"/>
      <c r="O16" s="148"/>
      <c r="P16" s="149"/>
      <c r="Q16" s="148" t="s">
        <v>6</v>
      </c>
      <c r="R16" s="148"/>
      <c r="S16" s="148"/>
      <c r="T16" s="148"/>
      <c r="U16" s="148"/>
      <c r="V16" s="148"/>
      <c r="W16" s="148"/>
      <c r="X16" s="148"/>
      <c r="Y16" s="148"/>
      <c r="Z16" s="148"/>
      <c r="AA16" s="148"/>
      <c r="AB16" s="148"/>
      <c r="AC16" s="148"/>
      <c r="AD16" s="148"/>
      <c r="AE16" s="148"/>
      <c r="AF16" s="148"/>
      <c r="AG16" s="148"/>
      <c r="AH16" s="148"/>
      <c r="AI16" s="148"/>
      <c r="AJ16" s="150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9"/>
      <c r="BA16" s="171"/>
      <c r="BB16" s="172"/>
      <c r="BC16" s="172"/>
      <c r="BD16" s="173"/>
    </row>
    <row r="17" spans="1:56" s="12" customFormat="1" ht="14.25" customHeight="1">
      <c r="A17" s="13"/>
      <c r="B17" s="153"/>
      <c r="C17" s="153"/>
      <c r="D17" s="153"/>
      <c r="E17" s="153"/>
      <c r="F17" s="153"/>
      <c r="G17" s="153"/>
      <c r="H17" s="153"/>
      <c r="I17" s="153"/>
      <c r="J17" s="153"/>
      <c r="K17" s="154" t="s">
        <v>2</v>
      </c>
      <c r="L17" s="155"/>
      <c r="M17" s="152" t="s">
        <v>1</v>
      </c>
      <c r="N17" s="152"/>
      <c r="O17" s="152"/>
      <c r="P17" s="152"/>
      <c r="Q17" s="90">
        <v>1</v>
      </c>
      <c r="R17" s="90">
        <v>2</v>
      </c>
      <c r="S17" s="90">
        <v>3</v>
      </c>
      <c r="T17" s="90">
        <v>4</v>
      </c>
      <c r="U17" s="90">
        <v>5</v>
      </c>
      <c r="V17" s="90">
        <v>6</v>
      </c>
      <c r="W17" s="90">
        <v>7</v>
      </c>
      <c r="X17" s="90">
        <v>8</v>
      </c>
      <c r="Y17" s="90">
        <v>9</v>
      </c>
      <c r="Z17" s="90">
        <v>10</v>
      </c>
      <c r="AA17" s="90">
        <v>11</v>
      </c>
      <c r="AB17" s="91">
        <v>12</v>
      </c>
      <c r="AC17" s="90">
        <v>13</v>
      </c>
      <c r="AD17" s="90">
        <v>14</v>
      </c>
      <c r="AE17" s="90">
        <v>15</v>
      </c>
      <c r="AF17" s="90">
        <v>16</v>
      </c>
      <c r="AG17" s="90">
        <v>17</v>
      </c>
      <c r="AH17" s="90">
        <v>18</v>
      </c>
      <c r="AI17" s="92">
        <v>19</v>
      </c>
      <c r="AJ17" s="91">
        <v>20</v>
      </c>
      <c r="AK17" s="93">
        <v>21</v>
      </c>
      <c r="AL17" s="91">
        <v>22</v>
      </c>
      <c r="AM17" s="91">
        <v>23</v>
      </c>
      <c r="AN17" s="91">
        <v>24</v>
      </c>
      <c r="AO17" s="93">
        <v>25</v>
      </c>
      <c r="AP17" s="90">
        <v>26</v>
      </c>
      <c r="AQ17" s="90">
        <v>27</v>
      </c>
      <c r="AR17" s="90">
        <v>28</v>
      </c>
      <c r="AS17" s="90">
        <v>29</v>
      </c>
      <c r="AT17" s="90">
        <v>30</v>
      </c>
      <c r="AU17" s="90">
        <v>31</v>
      </c>
      <c r="AV17" s="90">
        <v>32</v>
      </c>
      <c r="AW17" s="90">
        <v>33</v>
      </c>
      <c r="AX17" s="90">
        <v>34</v>
      </c>
      <c r="AY17" s="90">
        <v>35</v>
      </c>
      <c r="AZ17" s="92">
        <v>36</v>
      </c>
      <c r="BA17" s="174"/>
      <c r="BB17" s="175"/>
      <c r="BC17" s="175"/>
      <c r="BD17" s="176"/>
    </row>
    <row r="18" spans="1:56" s="14" customFormat="1" ht="15" customHeight="1">
      <c r="A18" s="13"/>
      <c r="B18" s="142" t="s">
        <v>52</v>
      </c>
      <c r="C18" s="143"/>
      <c r="D18" s="143"/>
      <c r="E18" s="143"/>
      <c r="F18" s="143"/>
      <c r="G18" s="143"/>
      <c r="H18" s="143"/>
      <c r="I18" s="143"/>
      <c r="J18" s="144"/>
      <c r="K18" s="151">
        <f>SUM(Q18:AN18)</f>
        <v>0</v>
      </c>
      <c r="L18" s="151"/>
      <c r="M18" s="151" t="s">
        <v>18</v>
      </c>
      <c r="N18" s="151"/>
      <c r="O18" s="151"/>
      <c r="P18" s="151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73"/>
      <c r="AJ18" s="57"/>
      <c r="AK18" s="74"/>
      <c r="AL18" s="57"/>
      <c r="AM18" s="57"/>
      <c r="AN18" s="89"/>
      <c r="AO18" s="74"/>
      <c r="AP18" s="57"/>
      <c r="AQ18" s="57"/>
      <c r="AR18" s="57"/>
      <c r="AS18" s="57"/>
      <c r="AT18" s="57"/>
      <c r="AU18" s="57"/>
      <c r="AV18" s="57"/>
      <c r="AW18" s="57"/>
      <c r="AX18" s="57"/>
      <c r="AY18" s="57"/>
      <c r="AZ18" s="57"/>
      <c r="BA18" s="165" t="s">
        <v>53</v>
      </c>
      <c r="BB18" s="166"/>
      <c r="BC18" s="166"/>
      <c r="BD18" s="167"/>
    </row>
    <row r="19" spans="1:56" s="14" customFormat="1" ht="16" customHeight="1">
      <c r="A19" s="13"/>
      <c r="B19" s="142" t="s">
        <v>72</v>
      </c>
      <c r="C19" s="143"/>
      <c r="D19" s="143"/>
      <c r="E19" s="143"/>
      <c r="F19" s="143"/>
      <c r="G19" s="143"/>
      <c r="H19" s="143"/>
      <c r="I19" s="143"/>
      <c r="J19" s="144"/>
      <c r="K19" s="151">
        <f t="shared" ref="K19" si="0">SUM(Q19:AN19)</f>
        <v>0</v>
      </c>
      <c r="L19" s="151"/>
      <c r="M19" s="151" t="s">
        <v>18</v>
      </c>
      <c r="N19" s="151"/>
      <c r="O19" s="151"/>
      <c r="P19" s="151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73"/>
      <c r="AJ19" s="73"/>
      <c r="AK19" s="57"/>
      <c r="AL19" s="57"/>
      <c r="AM19" s="57"/>
      <c r="AN19" s="89"/>
      <c r="AO19" s="74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165" t="s">
        <v>77</v>
      </c>
      <c r="BB19" s="166"/>
      <c r="BC19" s="166"/>
      <c r="BD19" s="167"/>
    </row>
    <row r="20" spans="1:56" s="14" customFormat="1" ht="12.75" customHeight="1">
      <c r="A20" s="13"/>
      <c r="B20" s="159" t="s">
        <v>78</v>
      </c>
      <c r="C20" s="160"/>
      <c r="D20" s="160"/>
      <c r="E20" s="160"/>
      <c r="F20" s="160"/>
      <c r="G20" s="160"/>
      <c r="H20" s="160"/>
      <c r="I20" s="160"/>
      <c r="J20" s="161"/>
      <c r="K20" s="151">
        <v>1</v>
      </c>
      <c r="L20" s="151"/>
      <c r="M20" s="151" t="s">
        <v>18</v>
      </c>
      <c r="N20" s="151"/>
      <c r="O20" s="151"/>
      <c r="P20" s="151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178" t="s">
        <v>76</v>
      </c>
      <c r="BB20" s="179"/>
      <c r="BC20" s="179"/>
      <c r="BD20" s="180"/>
    </row>
    <row r="21" spans="1:56" s="14" customFormat="1" ht="12" customHeight="1">
      <c r="A21" s="13"/>
      <c r="B21" s="159" t="s">
        <v>75</v>
      </c>
      <c r="C21" s="160"/>
      <c r="D21" s="160"/>
      <c r="E21" s="160"/>
      <c r="F21" s="160"/>
      <c r="G21" s="160"/>
      <c r="H21" s="160"/>
      <c r="I21" s="160"/>
      <c r="J21" s="161"/>
      <c r="K21" s="151">
        <v>1</v>
      </c>
      <c r="L21" s="151"/>
      <c r="M21" s="151" t="s">
        <v>18</v>
      </c>
      <c r="N21" s="151"/>
      <c r="O21" s="151"/>
      <c r="P21" s="151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73"/>
      <c r="AJ21" s="73"/>
      <c r="AK21" s="57"/>
      <c r="AL21" s="57"/>
      <c r="AM21" s="57"/>
      <c r="AN21" s="89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178" t="s">
        <v>76</v>
      </c>
      <c r="BB21" s="179"/>
      <c r="BC21" s="179"/>
      <c r="BD21" s="180"/>
    </row>
    <row r="22" spans="1:56" s="14" customFormat="1" ht="14.25" hidden="1" customHeight="1">
      <c r="A22" s="13"/>
      <c r="B22" s="159">
        <v>2.5</v>
      </c>
      <c r="C22" s="160"/>
      <c r="D22" s="160"/>
      <c r="E22" s="160"/>
      <c r="F22" s="160"/>
      <c r="G22" s="160"/>
      <c r="H22" s="160"/>
      <c r="I22" s="160"/>
      <c r="J22" s="161"/>
      <c r="K22" s="151">
        <f t="shared" ref="K22" si="1">SUM(Q22:AZ22)</f>
        <v>0</v>
      </c>
      <c r="L22" s="151"/>
      <c r="M22" s="151" t="s">
        <v>18</v>
      </c>
      <c r="N22" s="151"/>
      <c r="O22" s="151"/>
      <c r="P22" s="151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72"/>
      <c r="AK22" s="57"/>
      <c r="AL22" s="57"/>
      <c r="AM22" s="57"/>
      <c r="AN22" s="89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177"/>
      <c r="BB22" s="177"/>
      <c r="BC22" s="177"/>
      <c r="BD22" s="177"/>
    </row>
    <row r="23" spans="1:56" s="13" customFormat="1" ht="27" customHeight="1">
      <c r="B23" s="145" t="s">
        <v>64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  <c r="AA23" s="146"/>
      <c r="AB23" s="146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  <c r="AP23" s="146"/>
      <c r="AQ23" s="146"/>
      <c r="AR23" s="146"/>
      <c r="AS23" s="146"/>
      <c r="AT23" s="146"/>
      <c r="AU23" s="146"/>
      <c r="AV23" s="146"/>
      <c r="AW23" s="146"/>
      <c r="AX23" s="146"/>
      <c r="AY23" s="146"/>
      <c r="AZ23" s="147"/>
      <c r="BA23" s="168" t="s">
        <v>67</v>
      </c>
      <c r="BB23" s="169"/>
      <c r="BC23" s="169"/>
      <c r="BD23" s="170"/>
    </row>
    <row r="24" spans="1:56" s="12" customFormat="1" ht="17.25" customHeight="1">
      <c r="A24" s="13"/>
      <c r="B24" s="153" t="s">
        <v>31</v>
      </c>
      <c r="C24" s="153"/>
      <c r="D24" s="153"/>
      <c r="E24" s="153"/>
      <c r="F24" s="153"/>
      <c r="G24" s="153"/>
      <c r="H24" s="153"/>
      <c r="I24" s="153"/>
      <c r="J24" s="153"/>
      <c r="K24" s="148" t="s">
        <v>3</v>
      </c>
      <c r="L24" s="148"/>
      <c r="M24" s="148"/>
      <c r="N24" s="148"/>
      <c r="O24" s="148"/>
      <c r="P24" s="149"/>
      <c r="Q24" s="148" t="s">
        <v>6</v>
      </c>
      <c r="R24" s="148"/>
      <c r="S24" s="148"/>
      <c r="T24" s="148"/>
      <c r="U24" s="148"/>
      <c r="V24" s="148"/>
      <c r="W24" s="148"/>
      <c r="X24" s="148"/>
      <c r="Y24" s="148"/>
      <c r="Z24" s="148"/>
      <c r="AA24" s="148"/>
      <c r="AB24" s="148"/>
      <c r="AC24" s="148"/>
      <c r="AD24" s="148"/>
      <c r="AE24" s="148"/>
      <c r="AF24" s="148"/>
      <c r="AG24" s="148"/>
      <c r="AH24" s="148"/>
      <c r="AI24" s="148"/>
      <c r="AJ24" s="150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9"/>
      <c r="BA24" s="171"/>
      <c r="BB24" s="172"/>
      <c r="BC24" s="172"/>
      <c r="BD24" s="173"/>
    </row>
    <row r="25" spans="1:56" s="12" customFormat="1" ht="13.5" customHeight="1">
      <c r="A25" s="13"/>
      <c r="B25" s="153"/>
      <c r="C25" s="153"/>
      <c r="D25" s="153"/>
      <c r="E25" s="153"/>
      <c r="F25" s="153"/>
      <c r="G25" s="153"/>
      <c r="H25" s="153"/>
      <c r="I25" s="153"/>
      <c r="J25" s="153"/>
      <c r="K25" s="154" t="s">
        <v>2</v>
      </c>
      <c r="L25" s="155"/>
      <c r="M25" s="152" t="s">
        <v>1</v>
      </c>
      <c r="N25" s="152"/>
      <c r="O25" s="152"/>
      <c r="P25" s="152"/>
      <c r="Q25" s="90">
        <v>1</v>
      </c>
      <c r="R25" s="90">
        <v>2</v>
      </c>
      <c r="S25" s="90">
        <v>3</v>
      </c>
      <c r="T25" s="90">
        <v>4</v>
      </c>
      <c r="U25" s="90">
        <v>5</v>
      </c>
      <c r="V25" s="90">
        <v>6</v>
      </c>
      <c r="W25" s="90">
        <v>7</v>
      </c>
      <c r="X25" s="90">
        <v>8</v>
      </c>
      <c r="Y25" s="90">
        <v>9</v>
      </c>
      <c r="Z25" s="90">
        <v>10</v>
      </c>
      <c r="AA25" s="90">
        <v>11</v>
      </c>
      <c r="AB25" s="91">
        <v>12</v>
      </c>
      <c r="AC25" s="90">
        <v>13</v>
      </c>
      <c r="AD25" s="90">
        <v>14</v>
      </c>
      <c r="AE25" s="90">
        <v>15</v>
      </c>
      <c r="AF25" s="90">
        <v>16</v>
      </c>
      <c r="AG25" s="90">
        <v>17</v>
      </c>
      <c r="AH25" s="90">
        <v>18</v>
      </c>
      <c r="AI25" s="92">
        <v>19</v>
      </c>
      <c r="AJ25" s="91">
        <v>20</v>
      </c>
      <c r="AK25" s="93">
        <v>21</v>
      </c>
      <c r="AL25" s="91">
        <v>22</v>
      </c>
      <c r="AM25" s="91">
        <v>23</v>
      </c>
      <c r="AN25" s="91">
        <v>24</v>
      </c>
      <c r="AO25" s="93">
        <v>25</v>
      </c>
      <c r="AP25" s="90">
        <v>26</v>
      </c>
      <c r="AQ25" s="90">
        <v>27</v>
      </c>
      <c r="AR25" s="90">
        <v>28</v>
      </c>
      <c r="AS25" s="90">
        <v>29</v>
      </c>
      <c r="AT25" s="90">
        <v>30</v>
      </c>
      <c r="AU25" s="90">
        <v>31</v>
      </c>
      <c r="AV25" s="90">
        <v>32</v>
      </c>
      <c r="AW25" s="90">
        <v>33</v>
      </c>
      <c r="AX25" s="90">
        <v>34</v>
      </c>
      <c r="AY25" s="90">
        <v>35</v>
      </c>
      <c r="AZ25" s="92">
        <v>36</v>
      </c>
      <c r="BA25" s="174"/>
      <c r="BB25" s="175"/>
      <c r="BC25" s="175"/>
      <c r="BD25" s="176"/>
    </row>
    <row r="26" spans="1:56" s="14" customFormat="1" ht="12" customHeight="1">
      <c r="A26" s="13"/>
      <c r="B26" s="142" t="s">
        <v>65</v>
      </c>
      <c r="C26" s="143"/>
      <c r="D26" s="143"/>
      <c r="E26" s="143"/>
      <c r="F26" s="143"/>
      <c r="G26" s="143"/>
      <c r="H26" s="143"/>
      <c r="I26" s="143"/>
      <c r="J26" s="144"/>
      <c r="K26" s="151">
        <f t="shared" ref="K26" si="2">SUM(Q26:AZ26)</f>
        <v>0</v>
      </c>
      <c r="L26" s="151"/>
      <c r="M26" s="151" t="s">
        <v>18</v>
      </c>
      <c r="N26" s="151"/>
      <c r="O26" s="151"/>
      <c r="P26" s="151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89"/>
      <c r="AO26" s="74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165" t="s">
        <v>73</v>
      </c>
      <c r="BB26" s="166"/>
      <c r="BC26" s="166"/>
      <c r="BD26" s="167"/>
    </row>
    <row r="27" spans="1:56" s="14" customFormat="1" ht="12">
      <c r="A27" s="13"/>
      <c r="B27" s="142" t="s">
        <v>66</v>
      </c>
      <c r="C27" s="143"/>
      <c r="D27" s="143"/>
      <c r="E27" s="143"/>
      <c r="F27" s="143"/>
      <c r="G27" s="143"/>
      <c r="H27" s="143"/>
      <c r="I27" s="143"/>
      <c r="J27" s="144"/>
      <c r="K27" s="151">
        <f t="shared" ref="K27" si="3">SUM(Q27:AZ27)</f>
        <v>0</v>
      </c>
      <c r="L27" s="151"/>
      <c r="M27" s="151" t="s">
        <v>18</v>
      </c>
      <c r="N27" s="151"/>
      <c r="O27" s="151"/>
      <c r="P27" s="151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89"/>
      <c r="AO27" s="74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162" t="s">
        <v>74</v>
      </c>
      <c r="BB27" s="163"/>
      <c r="BC27" s="163"/>
      <c r="BD27" s="164"/>
    </row>
    <row r="28" spans="1:56" s="14" customFormat="1" ht="10.5" hidden="1" customHeight="1">
      <c r="A28" s="13"/>
      <c r="B28" s="192"/>
      <c r="C28" s="193"/>
      <c r="D28" s="193"/>
      <c r="E28" s="193"/>
      <c r="F28" s="193"/>
      <c r="G28" s="193"/>
      <c r="H28" s="193"/>
      <c r="I28" s="193"/>
      <c r="J28" s="194"/>
      <c r="K28" s="151"/>
      <c r="L28" s="151"/>
      <c r="M28" s="151"/>
      <c r="N28" s="151"/>
      <c r="O28" s="151"/>
      <c r="P28" s="151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75"/>
      <c r="AK28" s="16"/>
      <c r="AL28" s="16"/>
      <c r="AM28" s="16"/>
      <c r="AN28" s="99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95"/>
      <c r="BB28" s="196"/>
      <c r="BC28" s="196"/>
      <c r="BD28" s="197"/>
    </row>
    <row r="29" spans="1:56" s="14" customFormat="1" ht="10.5" hidden="1" customHeight="1">
      <c r="A29" s="13"/>
      <c r="B29" s="192"/>
      <c r="C29" s="193"/>
      <c r="D29" s="193"/>
      <c r="E29" s="193"/>
      <c r="F29" s="193"/>
      <c r="G29" s="193"/>
      <c r="H29" s="193"/>
      <c r="I29" s="193"/>
      <c r="J29" s="194"/>
      <c r="K29" s="151"/>
      <c r="L29" s="151"/>
      <c r="M29" s="151"/>
      <c r="N29" s="151"/>
      <c r="O29" s="151"/>
      <c r="P29" s="151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99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98"/>
      <c r="BB29" s="199"/>
      <c r="BC29" s="199"/>
      <c r="BD29" s="200"/>
    </row>
    <row r="30" spans="1:56" ht="17.25" hidden="1" customHeight="1">
      <c r="A30" s="41"/>
      <c r="B30" s="42"/>
      <c r="C30" s="41"/>
      <c r="D30" s="41"/>
      <c r="E30" s="41"/>
      <c r="F30" s="43"/>
      <c r="G30" s="43"/>
      <c r="H30" s="43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5"/>
      <c r="AH30" s="45"/>
      <c r="AI30" s="45"/>
      <c r="AJ30" s="45"/>
      <c r="AK30" s="45"/>
      <c r="AL30" s="45"/>
      <c r="AM30" s="45"/>
      <c r="AN30" s="100"/>
      <c r="AO30" s="45"/>
      <c r="AP30" s="45"/>
      <c r="AQ30" s="45"/>
    </row>
    <row r="31" spans="1:56" ht="17.25" hidden="1" customHeight="1">
      <c r="A31" s="41"/>
      <c r="B31" s="42"/>
      <c r="C31" s="41"/>
      <c r="D31" s="41"/>
      <c r="E31" s="41"/>
      <c r="F31" s="46" t="s">
        <v>4</v>
      </c>
      <c r="G31" s="43"/>
      <c r="H31" s="43">
        <v>557395.65999999992</v>
      </c>
      <c r="I31" s="44">
        <v>45887.403576300007</v>
      </c>
      <c r="J31" s="44">
        <v>33016.217199999999</v>
      </c>
      <c r="K31" s="44">
        <v>57112.236969499987</v>
      </c>
      <c r="L31" s="44">
        <v>31213.051800000005</v>
      </c>
      <c r="M31" s="44">
        <v>24882.353054250001</v>
      </c>
      <c r="N31" s="44">
        <v>14684.9202</v>
      </c>
      <c r="O31" s="44">
        <v>29942.841800000002</v>
      </c>
      <c r="P31" s="44">
        <v>30088.806800000002</v>
      </c>
      <c r="Q31" s="44">
        <v>16186.2988</v>
      </c>
      <c r="R31" s="44">
        <v>31492.3488</v>
      </c>
      <c r="S31" s="44">
        <v>14419.961800000001</v>
      </c>
      <c r="T31" s="44">
        <v>14629.913800000002</v>
      </c>
      <c r="U31" s="44">
        <v>39992.552800000005</v>
      </c>
      <c r="V31" s="44">
        <v>21505.952800000003</v>
      </c>
      <c r="W31" s="44">
        <v>15789.916800000001</v>
      </c>
      <c r="X31" s="44">
        <v>36044.788800000002</v>
      </c>
      <c r="Y31" s="44">
        <v>12759.851200000001</v>
      </c>
      <c r="Z31" s="44">
        <v>22874.8488</v>
      </c>
      <c r="AA31" s="44">
        <v>10059.9282</v>
      </c>
      <c r="AB31" s="44">
        <v>7339.9041999999999</v>
      </c>
      <c r="AC31" s="44">
        <v>18689.902999999998</v>
      </c>
      <c r="AD31" s="44">
        <v>6689.9130000000005</v>
      </c>
      <c r="AE31" s="44">
        <v>9489.9670000000006</v>
      </c>
      <c r="AF31" s="44">
        <v>12599.937</v>
      </c>
      <c r="AG31" s="45"/>
      <c r="AH31" s="45"/>
      <c r="AI31" s="45"/>
      <c r="AJ31" s="45"/>
      <c r="AK31" s="45"/>
      <c r="AL31" s="45"/>
      <c r="AM31" s="45"/>
      <c r="AN31" s="100"/>
      <c r="AO31" s="45"/>
      <c r="AP31" s="45"/>
      <c r="AQ31" s="45"/>
    </row>
    <row r="32" spans="1:56" ht="17.25" hidden="1" customHeight="1">
      <c r="A32" s="47"/>
      <c r="B32" s="48"/>
      <c r="C32" s="47"/>
      <c r="D32" s="47"/>
      <c r="E32" s="47"/>
      <c r="F32" s="49"/>
      <c r="G32" s="49"/>
      <c r="H32" s="49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5"/>
      <c r="AH32" s="45"/>
      <c r="AI32" s="45"/>
      <c r="AJ32" s="45"/>
      <c r="AK32" s="45"/>
      <c r="AL32" s="45"/>
      <c r="AM32" s="45"/>
      <c r="AN32" s="100"/>
      <c r="AO32" s="45"/>
      <c r="AP32" s="45"/>
      <c r="AQ32" s="45"/>
    </row>
    <row r="33" spans="6:43" ht="17.25" customHeight="1"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100"/>
      <c r="AO33" s="45"/>
      <c r="AP33" s="45"/>
      <c r="AQ33" s="45"/>
    </row>
    <row r="34" spans="6:43" ht="17.25" customHeight="1"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100"/>
      <c r="AO34" s="45"/>
      <c r="AP34" s="45"/>
      <c r="AQ34" s="45"/>
    </row>
    <row r="35" spans="6:43" ht="17.25" customHeight="1"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100"/>
      <c r="AO35" s="45"/>
      <c r="AP35" s="45"/>
      <c r="AQ35" s="45"/>
    </row>
    <row r="36" spans="6:43" ht="17.25" customHeight="1"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100"/>
      <c r="AO36" s="45"/>
      <c r="AP36" s="45"/>
      <c r="AQ36" s="45"/>
    </row>
    <row r="37" spans="6:43" ht="17.25" customHeight="1"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100"/>
      <c r="AO37" s="45"/>
      <c r="AP37" s="45"/>
      <c r="AQ37" s="45"/>
    </row>
    <row r="38" spans="6:43" ht="17.25" customHeight="1"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100"/>
      <c r="AO38" s="45"/>
      <c r="AP38" s="45"/>
      <c r="AQ38" s="45"/>
    </row>
    <row r="39" spans="6:43" ht="17.25" customHeight="1"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100"/>
      <c r="AO39" s="45"/>
      <c r="AP39" s="45"/>
      <c r="AQ39" s="45"/>
    </row>
    <row r="40" spans="6:43" ht="17.25" customHeight="1"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100"/>
      <c r="AO40" s="45"/>
      <c r="AP40" s="45"/>
      <c r="AQ40" s="45"/>
    </row>
    <row r="41" spans="6:43" ht="17.25" customHeight="1"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100"/>
      <c r="AO41" s="45"/>
      <c r="AP41" s="45"/>
      <c r="AQ41" s="45"/>
    </row>
    <row r="42" spans="6:43" ht="17.25" customHeight="1"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100"/>
      <c r="AO42" s="45"/>
      <c r="AP42" s="45"/>
      <c r="AQ42" s="45"/>
    </row>
    <row r="43" spans="6:43" ht="17.25" customHeight="1"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100"/>
      <c r="AO43" s="45"/>
      <c r="AP43" s="45"/>
      <c r="AQ43" s="45"/>
    </row>
    <row r="44" spans="6:43" ht="17.25" customHeight="1"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100"/>
      <c r="AO44" s="45"/>
      <c r="AP44" s="45"/>
      <c r="AQ44" s="45"/>
    </row>
    <row r="45" spans="6:43"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100"/>
      <c r="AO45" s="45"/>
      <c r="AP45" s="45"/>
      <c r="AQ45" s="45"/>
    </row>
    <row r="46" spans="6:43"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100"/>
      <c r="AO46" s="45"/>
      <c r="AP46" s="45"/>
      <c r="AQ46" s="45"/>
    </row>
    <row r="47" spans="6:43"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100"/>
      <c r="AO47" s="45"/>
      <c r="AP47" s="45"/>
      <c r="AQ47" s="45"/>
    </row>
    <row r="48" spans="6:43"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100"/>
      <c r="AO48" s="45"/>
      <c r="AP48" s="45"/>
      <c r="AQ48" s="45"/>
    </row>
    <row r="49" spans="6:43"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100"/>
      <c r="AO49" s="45"/>
      <c r="AP49" s="45"/>
      <c r="AQ49" s="45"/>
    </row>
    <row r="50" spans="6:43"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100"/>
      <c r="AO50" s="45"/>
      <c r="AP50" s="45"/>
      <c r="AQ50" s="45"/>
    </row>
    <row r="51" spans="6:43"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100"/>
      <c r="AO51" s="45"/>
      <c r="AP51" s="45"/>
      <c r="AQ51" s="45"/>
    </row>
    <row r="52" spans="6:43"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100"/>
      <c r="AO52" s="45"/>
      <c r="AP52" s="45"/>
      <c r="AQ52" s="45"/>
    </row>
    <row r="53" spans="6:43"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100"/>
      <c r="AO53" s="45"/>
      <c r="AP53" s="45"/>
      <c r="AQ53" s="45"/>
    </row>
    <row r="54" spans="6:43"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100"/>
      <c r="AO54" s="45"/>
      <c r="AP54" s="45"/>
      <c r="AQ54" s="45"/>
    </row>
    <row r="55" spans="6:43"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100"/>
      <c r="AO55" s="45"/>
      <c r="AP55" s="45"/>
      <c r="AQ55" s="45"/>
    </row>
    <row r="56" spans="6:43"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100"/>
      <c r="AO56" s="45"/>
      <c r="AP56" s="45"/>
      <c r="AQ56" s="45"/>
    </row>
    <row r="57" spans="6:43"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100"/>
      <c r="AO57" s="45"/>
      <c r="AP57" s="45"/>
      <c r="AQ57" s="45"/>
    </row>
    <row r="58" spans="6:43"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100"/>
      <c r="AO58" s="45"/>
      <c r="AP58" s="45"/>
      <c r="AQ58" s="45"/>
    </row>
    <row r="59" spans="6:43"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100"/>
      <c r="AO59" s="45"/>
      <c r="AP59" s="45"/>
      <c r="AQ59" s="45"/>
    </row>
    <row r="60" spans="6:43"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100"/>
      <c r="AO60" s="45"/>
      <c r="AP60" s="45"/>
      <c r="AQ60" s="45"/>
    </row>
    <row r="61" spans="6:43"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100"/>
      <c r="AO61" s="45"/>
      <c r="AP61" s="45"/>
      <c r="AQ61" s="45"/>
    </row>
    <row r="62" spans="6:43"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100"/>
      <c r="AO62" s="45"/>
      <c r="AP62" s="45"/>
      <c r="AQ62" s="45"/>
    </row>
    <row r="63" spans="6:43"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100"/>
      <c r="AO63" s="45"/>
      <c r="AP63" s="45"/>
      <c r="AQ63" s="45"/>
    </row>
    <row r="64" spans="6:43"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100"/>
      <c r="AO64" s="45"/>
      <c r="AP64" s="45"/>
      <c r="AQ64" s="45"/>
    </row>
    <row r="65" spans="6:43"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100"/>
      <c r="AO65" s="45"/>
      <c r="AP65" s="45"/>
      <c r="AQ65" s="45"/>
    </row>
    <row r="66" spans="6:43"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100"/>
      <c r="AO66" s="45"/>
      <c r="AP66" s="45"/>
      <c r="AQ66" s="45"/>
    </row>
    <row r="67" spans="6:43"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100"/>
      <c r="AO67" s="45"/>
      <c r="AP67" s="45"/>
      <c r="AQ67" s="45"/>
    </row>
    <row r="68" spans="6:43"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100"/>
      <c r="AO68" s="45"/>
      <c r="AP68" s="45"/>
      <c r="AQ68" s="45"/>
    </row>
    <row r="69" spans="6:43"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100"/>
      <c r="AO69" s="45"/>
      <c r="AP69" s="45"/>
      <c r="AQ69" s="45"/>
    </row>
    <row r="70" spans="6:43"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100"/>
      <c r="AO70" s="45"/>
      <c r="AP70" s="45"/>
      <c r="AQ70" s="45"/>
    </row>
    <row r="71" spans="6:43"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100"/>
      <c r="AO71" s="45"/>
      <c r="AP71" s="45"/>
      <c r="AQ71" s="45"/>
    </row>
    <row r="72" spans="6:43"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100"/>
      <c r="AO72" s="45"/>
      <c r="AP72" s="45"/>
      <c r="AQ72" s="45"/>
    </row>
    <row r="73" spans="6:43"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100"/>
      <c r="AO73" s="45"/>
      <c r="AP73" s="45"/>
      <c r="AQ73" s="45"/>
    </row>
    <row r="74" spans="6:43"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100"/>
      <c r="AO74" s="45"/>
      <c r="AP74" s="45"/>
      <c r="AQ74" s="45"/>
    </row>
    <row r="75" spans="6:43"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100"/>
      <c r="AO75" s="45"/>
      <c r="AP75" s="45"/>
      <c r="AQ75" s="45"/>
    </row>
    <row r="76" spans="6:43"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100"/>
      <c r="AO76" s="45"/>
      <c r="AP76" s="45"/>
      <c r="AQ76" s="45"/>
    </row>
    <row r="77" spans="6:43"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100"/>
      <c r="AO77" s="45"/>
      <c r="AP77" s="45"/>
      <c r="AQ77" s="45"/>
    </row>
    <row r="78" spans="6:43"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100"/>
      <c r="AO78" s="45"/>
      <c r="AP78" s="45"/>
      <c r="AQ78" s="45"/>
    </row>
    <row r="79" spans="6:43"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100"/>
      <c r="AO79" s="45"/>
      <c r="AP79" s="45"/>
      <c r="AQ79" s="45"/>
    </row>
    <row r="80" spans="6:43"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100"/>
      <c r="AO80" s="45"/>
      <c r="AP80" s="45"/>
      <c r="AQ80" s="45"/>
    </row>
    <row r="81" spans="6:43"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100"/>
      <c r="AO81" s="45"/>
      <c r="AP81" s="45"/>
      <c r="AQ81" s="45"/>
    </row>
    <row r="82" spans="6:43"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100"/>
      <c r="AO82" s="45"/>
      <c r="AP82" s="45"/>
      <c r="AQ82" s="45"/>
    </row>
    <row r="83" spans="6:43"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100"/>
      <c r="AO83" s="45"/>
      <c r="AP83" s="45"/>
      <c r="AQ83" s="45"/>
    </row>
    <row r="84" spans="6:43"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100"/>
      <c r="AO84" s="45"/>
      <c r="AP84" s="45"/>
      <c r="AQ84" s="45"/>
    </row>
    <row r="85" spans="6:43"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100"/>
      <c r="AO85" s="45"/>
      <c r="AP85" s="45"/>
      <c r="AQ85" s="45"/>
    </row>
    <row r="86" spans="6:43"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100"/>
      <c r="AO86" s="45"/>
      <c r="AP86" s="45"/>
      <c r="AQ86" s="45"/>
    </row>
    <row r="87" spans="6:43"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100"/>
      <c r="AO87" s="45"/>
      <c r="AP87" s="45"/>
      <c r="AQ87" s="45"/>
    </row>
    <row r="88" spans="6:43"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100"/>
      <c r="AO88" s="45"/>
      <c r="AP88" s="45"/>
      <c r="AQ88" s="45"/>
    </row>
    <row r="89" spans="6:43"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100"/>
      <c r="AO89" s="45"/>
      <c r="AP89" s="45"/>
      <c r="AQ89" s="45"/>
    </row>
    <row r="90" spans="6:43"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100"/>
      <c r="AO90" s="45"/>
      <c r="AP90" s="45"/>
      <c r="AQ90" s="45"/>
    </row>
    <row r="91" spans="6:43"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100"/>
      <c r="AO91" s="45"/>
      <c r="AP91" s="45"/>
      <c r="AQ91" s="45"/>
    </row>
    <row r="92" spans="6:43"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100"/>
      <c r="AO92" s="45"/>
      <c r="AP92" s="45"/>
      <c r="AQ92" s="45"/>
    </row>
    <row r="93" spans="6:43"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100"/>
      <c r="AO93" s="45"/>
      <c r="AP93" s="45"/>
      <c r="AQ93" s="45"/>
    </row>
    <row r="94" spans="6:43"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100"/>
      <c r="AO94" s="45"/>
      <c r="AP94" s="45"/>
      <c r="AQ94" s="45"/>
    </row>
    <row r="95" spans="6:43"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100"/>
      <c r="AO95" s="45"/>
      <c r="AP95" s="45"/>
      <c r="AQ95" s="45"/>
    </row>
    <row r="96" spans="6:43"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100"/>
      <c r="AO96" s="45"/>
      <c r="AP96" s="45"/>
      <c r="AQ96" s="45"/>
    </row>
    <row r="97" spans="6:43"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100"/>
      <c r="AO97" s="45"/>
      <c r="AP97" s="45"/>
      <c r="AQ97" s="45"/>
    </row>
    <row r="98" spans="6:43"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100"/>
      <c r="AO98" s="45"/>
      <c r="AP98" s="45"/>
      <c r="AQ98" s="45"/>
    </row>
    <row r="99" spans="6:43"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5"/>
      <c r="AH99" s="45"/>
      <c r="AI99" s="45"/>
      <c r="AJ99" s="45"/>
      <c r="AK99" s="45"/>
      <c r="AL99" s="45"/>
      <c r="AM99" s="45"/>
      <c r="AN99" s="100"/>
      <c r="AO99" s="45"/>
      <c r="AP99" s="45"/>
      <c r="AQ99" s="45"/>
    </row>
    <row r="100" spans="6:43"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100"/>
      <c r="AO100" s="45"/>
      <c r="AP100" s="45"/>
      <c r="AQ100" s="45"/>
    </row>
    <row r="101" spans="6:43"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100"/>
      <c r="AO101" s="45"/>
      <c r="AP101" s="45"/>
      <c r="AQ101" s="45"/>
    </row>
    <row r="102" spans="6:43"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100"/>
      <c r="AO102" s="45"/>
      <c r="AP102" s="45"/>
      <c r="AQ102" s="45"/>
    </row>
    <row r="103" spans="6:43"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5"/>
      <c r="AI103" s="45"/>
      <c r="AJ103" s="45"/>
      <c r="AK103" s="45"/>
      <c r="AL103" s="45"/>
      <c r="AM103" s="45"/>
      <c r="AN103" s="100"/>
      <c r="AO103" s="45"/>
      <c r="AP103" s="45"/>
      <c r="AQ103" s="45"/>
    </row>
    <row r="104" spans="6:43"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5"/>
      <c r="AH104" s="45"/>
      <c r="AI104" s="45"/>
      <c r="AJ104" s="45"/>
      <c r="AK104" s="45"/>
      <c r="AL104" s="45"/>
      <c r="AM104" s="45"/>
      <c r="AN104" s="100"/>
      <c r="AO104" s="45"/>
      <c r="AP104" s="45"/>
      <c r="AQ104" s="45"/>
    </row>
    <row r="105" spans="6:43"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  <c r="AI105" s="45"/>
      <c r="AJ105" s="45"/>
      <c r="AK105" s="45"/>
      <c r="AL105" s="45"/>
      <c r="AM105" s="45"/>
      <c r="AN105" s="100"/>
      <c r="AO105" s="45"/>
      <c r="AP105" s="45"/>
      <c r="AQ105" s="45"/>
    </row>
    <row r="106" spans="6:43"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45"/>
      <c r="AH106" s="45"/>
      <c r="AI106" s="45"/>
      <c r="AJ106" s="45"/>
      <c r="AK106" s="45"/>
      <c r="AL106" s="45"/>
      <c r="AM106" s="45"/>
      <c r="AN106" s="100"/>
      <c r="AO106" s="45"/>
      <c r="AP106" s="45"/>
      <c r="AQ106" s="45"/>
    </row>
    <row r="107" spans="6:43"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  <c r="AC107" s="45"/>
      <c r="AD107" s="45"/>
      <c r="AE107" s="45"/>
      <c r="AF107" s="45"/>
      <c r="AG107" s="45"/>
      <c r="AH107" s="45"/>
      <c r="AI107" s="45"/>
      <c r="AJ107" s="45"/>
      <c r="AK107" s="45"/>
      <c r="AL107" s="45"/>
      <c r="AM107" s="45"/>
      <c r="AN107" s="100"/>
      <c r="AO107" s="45"/>
      <c r="AP107" s="45"/>
      <c r="AQ107" s="45"/>
    </row>
    <row r="108" spans="6:43"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5"/>
      <c r="AE108" s="45"/>
      <c r="AF108" s="45"/>
      <c r="AG108" s="45"/>
      <c r="AH108" s="45"/>
      <c r="AI108" s="45"/>
      <c r="AJ108" s="45"/>
      <c r="AK108" s="45"/>
      <c r="AL108" s="45"/>
      <c r="AM108" s="45"/>
      <c r="AN108" s="100"/>
      <c r="AO108" s="45"/>
      <c r="AP108" s="45"/>
      <c r="AQ108" s="45"/>
    </row>
    <row r="109" spans="6:43"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45"/>
      <c r="AH109" s="45"/>
      <c r="AI109" s="45"/>
      <c r="AJ109" s="45"/>
      <c r="AK109" s="45"/>
      <c r="AL109" s="45"/>
      <c r="AM109" s="45"/>
      <c r="AN109" s="100"/>
      <c r="AO109" s="45"/>
      <c r="AP109" s="45"/>
      <c r="AQ109" s="45"/>
    </row>
    <row r="110" spans="6:43"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100"/>
      <c r="AO110" s="45"/>
      <c r="AP110" s="45"/>
      <c r="AQ110" s="45"/>
    </row>
    <row r="111" spans="6:43"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5"/>
      <c r="AH111" s="45"/>
      <c r="AI111" s="45"/>
      <c r="AJ111" s="45"/>
      <c r="AK111" s="45"/>
      <c r="AL111" s="45"/>
      <c r="AM111" s="45"/>
      <c r="AN111" s="100"/>
      <c r="AO111" s="45"/>
      <c r="AP111" s="45"/>
      <c r="AQ111" s="45"/>
    </row>
    <row r="112" spans="6:43"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100"/>
      <c r="AO112" s="45"/>
      <c r="AP112" s="45"/>
      <c r="AQ112" s="45"/>
    </row>
    <row r="113" spans="6:43"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45"/>
      <c r="AI113" s="45"/>
      <c r="AJ113" s="45"/>
      <c r="AK113" s="45"/>
      <c r="AL113" s="45"/>
      <c r="AM113" s="45"/>
      <c r="AN113" s="100"/>
      <c r="AO113" s="45"/>
      <c r="AP113" s="45"/>
      <c r="AQ113" s="45"/>
    </row>
    <row r="114" spans="6:43"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100"/>
      <c r="AO114" s="45"/>
      <c r="AP114" s="45"/>
      <c r="AQ114" s="45"/>
    </row>
    <row r="115" spans="6:43"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100"/>
      <c r="AO115" s="45"/>
      <c r="AP115" s="45"/>
      <c r="AQ115" s="45"/>
    </row>
    <row r="116" spans="6:43"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5"/>
      <c r="AH116" s="45"/>
      <c r="AI116" s="45"/>
      <c r="AJ116" s="45"/>
      <c r="AK116" s="45"/>
      <c r="AL116" s="45"/>
      <c r="AM116" s="45"/>
      <c r="AN116" s="100"/>
      <c r="AO116" s="45"/>
      <c r="AP116" s="45"/>
      <c r="AQ116" s="45"/>
    </row>
    <row r="117" spans="6:43"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5"/>
      <c r="AB117" s="45"/>
      <c r="AC117" s="45"/>
      <c r="AD117" s="45"/>
      <c r="AE117" s="45"/>
      <c r="AF117" s="45"/>
      <c r="AG117" s="45"/>
      <c r="AH117" s="45"/>
      <c r="AI117" s="45"/>
      <c r="AJ117" s="45"/>
      <c r="AK117" s="45"/>
      <c r="AL117" s="45"/>
      <c r="AM117" s="45"/>
      <c r="AN117" s="100"/>
      <c r="AO117" s="45"/>
      <c r="AP117" s="45"/>
      <c r="AQ117" s="45"/>
    </row>
    <row r="118" spans="6:43"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5"/>
      <c r="AD118" s="45"/>
      <c r="AE118" s="45"/>
      <c r="AF118" s="45"/>
      <c r="AG118" s="45"/>
      <c r="AH118" s="45"/>
      <c r="AI118" s="45"/>
      <c r="AJ118" s="45"/>
      <c r="AK118" s="45"/>
      <c r="AL118" s="45"/>
      <c r="AM118" s="45"/>
      <c r="AN118" s="100"/>
      <c r="AO118" s="45"/>
      <c r="AP118" s="45"/>
      <c r="AQ118" s="45"/>
    </row>
    <row r="119" spans="6:43"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  <c r="AB119" s="45"/>
      <c r="AC119" s="45"/>
      <c r="AD119" s="45"/>
      <c r="AE119" s="45"/>
      <c r="AF119" s="45"/>
      <c r="AG119" s="45"/>
      <c r="AH119" s="45"/>
      <c r="AI119" s="45"/>
      <c r="AJ119" s="45"/>
      <c r="AK119" s="45"/>
      <c r="AL119" s="45"/>
      <c r="AM119" s="45"/>
      <c r="AN119" s="100"/>
      <c r="AO119" s="45"/>
      <c r="AP119" s="45"/>
      <c r="AQ119" s="45"/>
    </row>
    <row r="120" spans="6:43"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5"/>
      <c r="AB120" s="45"/>
      <c r="AC120" s="45"/>
      <c r="AD120" s="45"/>
      <c r="AE120" s="45"/>
      <c r="AF120" s="45"/>
      <c r="AG120" s="45"/>
      <c r="AH120" s="45"/>
      <c r="AI120" s="45"/>
      <c r="AJ120" s="45"/>
      <c r="AK120" s="45"/>
      <c r="AL120" s="45"/>
      <c r="AM120" s="45"/>
      <c r="AN120" s="100"/>
      <c r="AO120" s="45"/>
      <c r="AP120" s="45"/>
      <c r="AQ120" s="45"/>
    </row>
    <row r="121" spans="6:43"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5"/>
      <c r="AB121" s="45"/>
      <c r="AC121" s="45"/>
      <c r="AD121" s="45"/>
      <c r="AE121" s="45"/>
      <c r="AF121" s="45"/>
      <c r="AG121" s="45"/>
      <c r="AH121" s="45"/>
      <c r="AI121" s="45"/>
      <c r="AJ121" s="45"/>
      <c r="AK121" s="45"/>
      <c r="AL121" s="45"/>
      <c r="AM121" s="45"/>
      <c r="AN121" s="100"/>
      <c r="AO121" s="45"/>
      <c r="AP121" s="45"/>
      <c r="AQ121" s="45"/>
    </row>
    <row r="122" spans="6:43"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5"/>
      <c r="AB122" s="45"/>
      <c r="AC122" s="45"/>
      <c r="AD122" s="45"/>
      <c r="AE122" s="45"/>
      <c r="AF122" s="45"/>
      <c r="AG122" s="45"/>
      <c r="AH122" s="45"/>
      <c r="AI122" s="45"/>
      <c r="AJ122" s="45"/>
      <c r="AK122" s="45"/>
      <c r="AL122" s="45"/>
      <c r="AM122" s="45"/>
      <c r="AN122" s="100"/>
      <c r="AO122" s="45"/>
      <c r="AP122" s="45"/>
      <c r="AQ122" s="45"/>
    </row>
    <row r="123" spans="6:43"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5"/>
      <c r="AG123" s="45"/>
      <c r="AH123" s="45"/>
      <c r="AI123" s="45"/>
      <c r="AJ123" s="45"/>
      <c r="AK123" s="45"/>
      <c r="AL123" s="45"/>
      <c r="AM123" s="45"/>
      <c r="AN123" s="100"/>
      <c r="AO123" s="45"/>
      <c r="AP123" s="45"/>
      <c r="AQ123" s="45"/>
    </row>
    <row r="124" spans="6:43"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5"/>
      <c r="AB124" s="45"/>
      <c r="AC124" s="45"/>
      <c r="AD124" s="45"/>
      <c r="AE124" s="45"/>
      <c r="AF124" s="45"/>
      <c r="AG124" s="45"/>
      <c r="AH124" s="45"/>
      <c r="AI124" s="45"/>
      <c r="AJ124" s="45"/>
      <c r="AK124" s="45"/>
      <c r="AL124" s="45"/>
      <c r="AM124" s="45"/>
      <c r="AN124" s="100"/>
      <c r="AO124" s="45"/>
      <c r="AP124" s="45"/>
      <c r="AQ124" s="45"/>
    </row>
    <row r="125" spans="6:43"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5"/>
      <c r="AG125" s="45"/>
      <c r="AH125" s="45"/>
      <c r="AI125" s="45"/>
      <c r="AJ125" s="45"/>
      <c r="AK125" s="45"/>
      <c r="AL125" s="45"/>
      <c r="AM125" s="45"/>
      <c r="AN125" s="100"/>
      <c r="AO125" s="45"/>
      <c r="AP125" s="45"/>
      <c r="AQ125" s="45"/>
    </row>
    <row r="126" spans="6:43"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5"/>
      <c r="AH126" s="45"/>
      <c r="AI126" s="45"/>
      <c r="AJ126" s="45"/>
      <c r="AK126" s="45"/>
      <c r="AL126" s="45"/>
      <c r="AM126" s="45"/>
      <c r="AN126" s="100"/>
      <c r="AO126" s="45"/>
      <c r="AP126" s="45"/>
      <c r="AQ126" s="45"/>
    </row>
    <row r="127" spans="6:43"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5"/>
      <c r="AH127" s="45"/>
      <c r="AI127" s="45"/>
      <c r="AJ127" s="45"/>
      <c r="AK127" s="45"/>
      <c r="AL127" s="45"/>
      <c r="AM127" s="45"/>
      <c r="AN127" s="100"/>
      <c r="AO127" s="45"/>
      <c r="AP127" s="45"/>
      <c r="AQ127" s="45"/>
    </row>
    <row r="128" spans="6:43"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45"/>
      <c r="AH128" s="45"/>
      <c r="AI128" s="45"/>
      <c r="AJ128" s="45"/>
      <c r="AK128" s="45"/>
      <c r="AL128" s="45"/>
      <c r="AM128" s="45"/>
      <c r="AN128" s="100"/>
      <c r="AO128" s="45"/>
      <c r="AP128" s="45"/>
      <c r="AQ128" s="45"/>
    </row>
    <row r="129" spans="6:43"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5"/>
      <c r="AB129" s="45"/>
      <c r="AC129" s="45"/>
      <c r="AD129" s="45"/>
      <c r="AE129" s="45"/>
      <c r="AF129" s="45"/>
      <c r="AG129" s="45"/>
      <c r="AH129" s="45"/>
      <c r="AI129" s="45"/>
      <c r="AJ129" s="45"/>
      <c r="AK129" s="45"/>
      <c r="AL129" s="45"/>
      <c r="AM129" s="45"/>
      <c r="AN129" s="100"/>
      <c r="AO129" s="45"/>
      <c r="AP129" s="45"/>
      <c r="AQ129" s="45"/>
    </row>
    <row r="130" spans="6:43"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5"/>
      <c r="AD130" s="45"/>
      <c r="AE130" s="45"/>
      <c r="AF130" s="45"/>
      <c r="AG130" s="45"/>
      <c r="AH130" s="45"/>
      <c r="AI130" s="45"/>
      <c r="AJ130" s="45"/>
      <c r="AK130" s="45"/>
      <c r="AL130" s="45"/>
      <c r="AM130" s="45"/>
      <c r="AN130" s="100"/>
      <c r="AO130" s="45"/>
      <c r="AP130" s="45"/>
      <c r="AQ130" s="45"/>
    </row>
    <row r="131" spans="6:43"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5"/>
      <c r="AB131" s="45"/>
      <c r="AC131" s="45"/>
      <c r="AD131" s="45"/>
      <c r="AE131" s="45"/>
      <c r="AF131" s="45"/>
      <c r="AG131" s="45"/>
      <c r="AH131" s="45"/>
      <c r="AI131" s="45"/>
      <c r="AJ131" s="45"/>
      <c r="AK131" s="45"/>
      <c r="AL131" s="45"/>
      <c r="AM131" s="45"/>
      <c r="AN131" s="100"/>
      <c r="AO131" s="45"/>
      <c r="AP131" s="45"/>
      <c r="AQ131" s="45"/>
    </row>
    <row r="132" spans="6:43"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45"/>
      <c r="AH132" s="45"/>
      <c r="AI132" s="45"/>
      <c r="AJ132" s="45"/>
      <c r="AK132" s="45"/>
      <c r="AL132" s="45"/>
      <c r="AM132" s="45"/>
      <c r="AN132" s="100"/>
      <c r="AO132" s="45"/>
      <c r="AP132" s="45"/>
      <c r="AQ132" s="45"/>
    </row>
    <row r="133" spans="6:43"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5"/>
      <c r="AB133" s="45"/>
      <c r="AC133" s="45"/>
      <c r="AD133" s="45"/>
      <c r="AE133" s="45"/>
      <c r="AF133" s="45"/>
      <c r="AG133" s="45"/>
      <c r="AH133" s="45"/>
      <c r="AI133" s="45"/>
      <c r="AJ133" s="45"/>
      <c r="AK133" s="45"/>
      <c r="AL133" s="45"/>
      <c r="AM133" s="45"/>
      <c r="AN133" s="100"/>
      <c r="AO133" s="45"/>
      <c r="AP133" s="45"/>
      <c r="AQ133" s="45"/>
    </row>
    <row r="134" spans="6:43"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100"/>
      <c r="AO134" s="45"/>
      <c r="AP134" s="45"/>
      <c r="AQ134" s="45"/>
    </row>
    <row r="135" spans="6:43"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5"/>
      <c r="AG135" s="45"/>
      <c r="AH135" s="45"/>
      <c r="AI135" s="45"/>
      <c r="AJ135" s="45"/>
      <c r="AK135" s="45"/>
      <c r="AL135" s="45"/>
      <c r="AM135" s="45"/>
      <c r="AN135" s="100"/>
      <c r="AO135" s="45"/>
      <c r="AP135" s="45"/>
      <c r="AQ135" s="45"/>
    </row>
    <row r="136" spans="6:43"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5"/>
      <c r="AH136" s="45"/>
      <c r="AI136" s="45"/>
      <c r="AJ136" s="45"/>
      <c r="AK136" s="45"/>
      <c r="AL136" s="45"/>
      <c r="AM136" s="45"/>
      <c r="AN136" s="100"/>
      <c r="AO136" s="45"/>
      <c r="AP136" s="45"/>
      <c r="AQ136" s="45"/>
    </row>
    <row r="137" spans="6:43"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45"/>
      <c r="AH137" s="45"/>
      <c r="AI137" s="45"/>
      <c r="AJ137" s="45"/>
      <c r="AK137" s="45"/>
      <c r="AL137" s="45"/>
      <c r="AM137" s="45"/>
      <c r="AN137" s="100"/>
      <c r="AO137" s="45"/>
      <c r="AP137" s="45"/>
      <c r="AQ137" s="45"/>
    </row>
    <row r="138" spans="6:43"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  <c r="AC138" s="45"/>
      <c r="AD138" s="45"/>
      <c r="AE138" s="45"/>
      <c r="AF138" s="45"/>
      <c r="AG138" s="45"/>
      <c r="AH138" s="45"/>
      <c r="AI138" s="45"/>
      <c r="AJ138" s="45"/>
      <c r="AK138" s="45"/>
      <c r="AL138" s="45"/>
      <c r="AM138" s="45"/>
      <c r="AN138" s="100"/>
      <c r="AO138" s="45"/>
      <c r="AP138" s="45"/>
      <c r="AQ138" s="45"/>
    </row>
    <row r="139" spans="6:43"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5"/>
      <c r="AB139" s="45"/>
      <c r="AC139" s="45"/>
      <c r="AD139" s="45"/>
      <c r="AE139" s="45"/>
      <c r="AF139" s="45"/>
      <c r="AG139" s="45"/>
      <c r="AH139" s="45"/>
      <c r="AI139" s="45"/>
      <c r="AJ139" s="45"/>
      <c r="AK139" s="45"/>
      <c r="AL139" s="45"/>
      <c r="AM139" s="45"/>
      <c r="AN139" s="100"/>
      <c r="AO139" s="45"/>
      <c r="AP139" s="45"/>
      <c r="AQ139" s="45"/>
    </row>
    <row r="140" spans="6:43"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5"/>
      <c r="AB140" s="45"/>
      <c r="AC140" s="45"/>
      <c r="AD140" s="45"/>
      <c r="AE140" s="45"/>
      <c r="AF140" s="45"/>
      <c r="AG140" s="45"/>
      <c r="AH140" s="45"/>
      <c r="AI140" s="45"/>
      <c r="AJ140" s="45"/>
      <c r="AK140" s="45"/>
      <c r="AL140" s="45"/>
      <c r="AM140" s="45"/>
      <c r="AN140" s="100"/>
      <c r="AO140" s="45"/>
      <c r="AP140" s="45"/>
      <c r="AQ140" s="45"/>
    </row>
    <row r="141" spans="6:43"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  <c r="AA141" s="45"/>
      <c r="AB141" s="45"/>
      <c r="AC141" s="45"/>
      <c r="AD141" s="45"/>
      <c r="AE141" s="45"/>
      <c r="AF141" s="45"/>
      <c r="AG141" s="45"/>
      <c r="AH141" s="45"/>
      <c r="AI141" s="45"/>
      <c r="AJ141" s="45"/>
      <c r="AK141" s="45"/>
      <c r="AL141" s="45"/>
      <c r="AM141" s="45"/>
      <c r="AN141" s="100"/>
      <c r="AO141" s="45"/>
      <c r="AP141" s="45"/>
      <c r="AQ141" s="45"/>
    </row>
    <row r="142" spans="6:43"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5"/>
      <c r="AB142" s="45"/>
      <c r="AC142" s="45"/>
      <c r="AD142" s="45"/>
      <c r="AE142" s="45"/>
      <c r="AF142" s="45"/>
      <c r="AG142" s="45"/>
      <c r="AH142" s="45"/>
      <c r="AI142" s="45"/>
      <c r="AJ142" s="45"/>
      <c r="AK142" s="45"/>
      <c r="AL142" s="45"/>
      <c r="AM142" s="45"/>
      <c r="AN142" s="100"/>
      <c r="AO142" s="45"/>
      <c r="AP142" s="45"/>
      <c r="AQ142" s="45"/>
    </row>
    <row r="143" spans="6:43"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5"/>
      <c r="AB143" s="45"/>
      <c r="AC143" s="45"/>
      <c r="AD143" s="45"/>
      <c r="AE143" s="45"/>
      <c r="AF143" s="45"/>
      <c r="AG143" s="45"/>
      <c r="AH143" s="45"/>
      <c r="AI143" s="45"/>
      <c r="AJ143" s="45"/>
      <c r="AK143" s="45"/>
      <c r="AL143" s="45"/>
      <c r="AM143" s="45"/>
      <c r="AN143" s="100"/>
      <c r="AO143" s="45"/>
      <c r="AP143" s="45"/>
      <c r="AQ143" s="45"/>
    </row>
    <row r="144" spans="6:43"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45"/>
      <c r="AH144" s="45"/>
      <c r="AI144" s="45"/>
      <c r="AJ144" s="45"/>
      <c r="AK144" s="45"/>
      <c r="AL144" s="45"/>
      <c r="AM144" s="45"/>
      <c r="AN144" s="100"/>
      <c r="AO144" s="45"/>
      <c r="AP144" s="45"/>
      <c r="AQ144" s="45"/>
    </row>
    <row r="145" spans="6:43"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45"/>
      <c r="AH145" s="45"/>
      <c r="AI145" s="45"/>
      <c r="AJ145" s="45"/>
      <c r="AK145" s="45"/>
      <c r="AL145" s="45"/>
      <c r="AM145" s="45"/>
      <c r="AN145" s="100"/>
      <c r="AO145" s="45"/>
      <c r="AP145" s="45"/>
      <c r="AQ145" s="45"/>
    </row>
    <row r="146" spans="6:43"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5"/>
      <c r="AB146" s="45"/>
      <c r="AC146" s="45"/>
      <c r="AD146" s="45"/>
      <c r="AE146" s="45"/>
      <c r="AF146" s="45"/>
      <c r="AG146" s="45"/>
      <c r="AH146" s="45"/>
      <c r="AI146" s="45"/>
      <c r="AJ146" s="45"/>
      <c r="AK146" s="45"/>
      <c r="AL146" s="45"/>
      <c r="AM146" s="45"/>
      <c r="AN146" s="100"/>
      <c r="AO146" s="45"/>
      <c r="AP146" s="45"/>
      <c r="AQ146" s="45"/>
    </row>
    <row r="147" spans="6:43"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45"/>
      <c r="AH147" s="45"/>
      <c r="AI147" s="45"/>
      <c r="AJ147" s="45"/>
      <c r="AK147" s="45"/>
      <c r="AL147" s="45"/>
      <c r="AM147" s="45"/>
      <c r="AN147" s="100"/>
      <c r="AO147" s="45"/>
      <c r="AP147" s="45"/>
      <c r="AQ147" s="45"/>
    </row>
    <row r="148" spans="6:43"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45"/>
      <c r="AH148" s="45"/>
      <c r="AI148" s="45"/>
      <c r="AJ148" s="45"/>
      <c r="AK148" s="45"/>
      <c r="AL148" s="45"/>
      <c r="AM148" s="45"/>
      <c r="AN148" s="100"/>
      <c r="AO148" s="45"/>
      <c r="AP148" s="45"/>
      <c r="AQ148" s="45"/>
    </row>
    <row r="149" spans="6:43"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45"/>
      <c r="AH149" s="45"/>
      <c r="AI149" s="45"/>
      <c r="AJ149" s="45"/>
      <c r="AK149" s="45"/>
      <c r="AL149" s="45"/>
      <c r="AM149" s="45"/>
      <c r="AN149" s="100"/>
      <c r="AO149" s="45"/>
      <c r="AP149" s="45"/>
      <c r="AQ149" s="45"/>
    </row>
    <row r="150" spans="6:43"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45"/>
      <c r="AH150" s="45"/>
      <c r="AI150" s="45"/>
      <c r="AJ150" s="45"/>
      <c r="AK150" s="45"/>
      <c r="AL150" s="45"/>
      <c r="AM150" s="45"/>
      <c r="AN150" s="100"/>
      <c r="AO150" s="45"/>
      <c r="AP150" s="45"/>
      <c r="AQ150" s="45"/>
    </row>
    <row r="151" spans="6:43"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5"/>
      <c r="AD151" s="45"/>
      <c r="AE151" s="45"/>
      <c r="AF151" s="45"/>
      <c r="AG151" s="45"/>
      <c r="AH151" s="45"/>
      <c r="AI151" s="45"/>
      <c r="AJ151" s="45"/>
      <c r="AK151" s="45"/>
      <c r="AL151" s="45"/>
      <c r="AM151" s="45"/>
      <c r="AN151" s="100"/>
      <c r="AO151" s="45"/>
      <c r="AP151" s="45"/>
      <c r="AQ151" s="45"/>
    </row>
    <row r="152" spans="6:43"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45"/>
      <c r="AH152" s="45"/>
      <c r="AI152" s="45"/>
      <c r="AJ152" s="45"/>
      <c r="AK152" s="45"/>
      <c r="AL152" s="45"/>
      <c r="AM152" s="45"/>
      <c r="AN152" s="100"/>
      <c r="AO152" s="45"/>
      <c r="AP152" s="45"/>
      <c r="AQ152" s="45"/>
    </row>
    <row r="153" spans="6:43"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45"/>
      <c r="AH153" s="45"/>
      <c r="AI153" s="45"/>
      <c r="AJ153" s="45"/>
      <c r="AK153" s="45"/>
      <c r="AL153" s="45"/>
      <c r="AM153" s="45"/>
      <c r="AN153" s="100"/>
      <c r="AO153" s="45"/>
      <c r="AP153" s="45"/>
      <c r="AQ153" s="45"/>
    </row>
    <row r="154" spans="6:43"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5"/>
      <c r="AH154" s="45"/>
      <c r="AI154" s="45"/>
      <c r="AJ154" s="45"/>
      <c r="AK154" s="45"/>
      <c r="AL154" s="45"/>
      <c r="AM154" s="45"/>
      <c r="AN154" s="100"/>
      <c r="AO154" s="45"/>
      <c r="AP154" s="45"/>
      <c r="AQ154" s="45"/>
    </row>
    <row r="155" spans="6:43"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45"/>
      <c r="AH155" s="45"/>
      <c r="AI155" s="45"/>
      <c r="AJ155" s="45"/>
      <c r="AK155" s="45"/>
      <c r="AL155" s="45"/>
      <c r="AM155" s="45"/>
      <c r="AN155" s="100"/>
      <c r="AO155" s="45"/>
      <c r="AP155" s="45"/>
      <c r="AQ155" s="45"/>
    </row>
    <row r="156" spans="6:43"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5"/>
      <c r="AH156" s="45"/>
      <c r="AI156" s="45"/>
      <c r="AJ156" s="45"/>
      <c r="AK156" s="45"/>
      <c r="AL156" s="45"/>
      <c r="AM156" s="45"/>
      <c r="AN156" s="100"/>
      <c r="AO156" s="45"/>
      <c r="AP156" s="45"/>
      <c r="AQ156" s="45"/>
    </row>
    <row r="157" spans="6:43"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45"/>
      <c r="AH157" s="45"/>
      <c r="AI157" s="45"/>
      <c r="AJ157" s="45"/>
      <c r="AK157" s="45"/>
      <c r="AL157" s="45"/>
      <c r="AM157" s="45"/>
      <c r="AN157" s="100"/>
      <c r="AO157" s="45"/>
      <c r="AP157" s="45"/>
      <c r="AQ157" s="45"/>
    </row>
    <row r="158" spans="6:43"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5"/>
      <c r="AH158" s="45"/>
      <c r="AI158" s="45"/>
      <c r="AJ158" s="45"/>
      <c r="AK158" s="45"/>
      <c r="AL158" s="45"/>
      <c r="AM158" s="45"/>
      <c r="AN158" s="100"/>
      <c r="AO158" s="45"/>
      <c r="AP158" s="45"/>
      <c r="AQ158" s="45"/>
    </row>
    <row r="159" spans="6:43"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100"/>
      <c r="AO159" s="45"/>
      <c r="AP159" s="45"/>
      <c r="AQ159" s="45"/>
    </row>
    <row r="160" spans="6:43"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45"/>
      <c r="AH160" s="45"/>
      <c r="AI160" s="45"/>
      <c r="AJ160" s="45"/>
      <c r="AK160" s="45"/>
      <c r="AL160" s="45"/>
      <c r="AM160" s="45"/>
      <c r="AN160" s="100"/>
      <c r="AO160" s="45"/>
      <c r="AP160" s="45"/>
      <c r="AQ160" s="45"/>
    </row>
    <row r="161" spans="6:43"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45"/>
      <c r="AH161" s="45"/>
      <c r="AI161" s="45"/>
      <c r="AJ161" s="45"/>
      <c r="AK161" s="45"/>
      <c r="AL161" s="45"/>
      <c r="AM161" s="45"/>
      <c r="AN161" s="100"/>
      <c r="AO161" s="45"/>
      <c r="AP161" s="45"/>
      <c r="AQ161" s="45"/>
    </row>
    <row r="162" spans="6:43"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45"/>
      <c r="AH162" s="45"/>
      <c r="AI162" s="45"/>
      <c r="AJ162" s="45"/>
      <c r="AK162" s="45"/>
      <c r="AL162" s="45"/>
      <c r="AM162" s="45"/>
      <c r="AN162" s="100"/>
      <c r="AO162" s="45"/>
      <c r="AP162" s="45"/>
      <c r="AQ162" s="45"/>
    </row>
    <row r="163" spans="6:43"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100"/>
      <c r="AO163" s="45"/>
      <c r="AP163" s="45"/>
      <c r="AQ163" s="45"/>
    </row>
    <row r="164" spans="6:43"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45"/>
      <c r="AH164" s="45"/>
      <c r="AI164" s="45"/>
      <c r="AJ164" s="45"/>
      <c r="AK164" s="45"/>
      <c r="AL164" s="45"/>
      <c r="AM164" s="45"/>
      <c r="AN164" s="100"/>
      <c r="AO164" s="45"/>
      <c r="AP164" s="45"/>
      <c r="AQ164" s="45"/>
    </row>
    <row r="165" spans="6:43"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100"/>
      <c r="AO165" s="45"/>
      <c r="AP165" s="45"/>
      <c r="AQ165" s="45"/>
    </row>
    <row r="166" spans="6:43"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45"/>
      <c r="AH166" s="45"/>
      <c r="AI166" s="45"/>
      <c r="AJ166" s="45"/>
      <c r="AK166" s="45"/>
      <c r="AL166" s="45"/>
      <c r="AM166" s="45"/>
      <c r="AN166" s="100"/>
      <c r="AO166" s="45"/>
      <c r="AP166" s="45"/>
      <c r="AQ166" s="45"/>
    </row>
    <row r="167" spans="6:43"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100"/>
      <c r="AO167" s="45"/>
      <c r="AP167" s="45"/>
      <c r="AQ167" s="45"/>
    </row>
    <row r="168" spans="6:43"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/>
      <c r="AB168" s="45"/>
      <c r="AC168" s="45"/>
      <c r="AD168" s="45"/>
      <c r="AE168" s="45"/>
      <c r="AF168" s="45"/>
      <c r="AG168" s="45"/>
      <c r="AH168" s="45"/>
      <c r="AI168" s="45"/>
      <c r="AJ168" s="45"/>
      <c r="AK168" s="45"/>
      <c r="AL168" s="45"/>
      <c r="AM168" s="45"/>
      <c r="AN168" s="100"/>
      <c r="AO168" s="45"/>
      <c r="AP168" s="45"/>
      <c r="AQ168" s="45"/>
    </row>
    <row r="169" spans="6:43"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45"/>
      <c r="AH169" s="45"/>
      <c r="AI169" s="45"/>
      <c r="AJ169" s="45"/>
      <c r="AK169" s="45"/>
      <c r="AL169" s="45"/>
      <c r="AM169" s="45"/>
      <c r="AN169" s="100"/>
      <c r="AO169" s="45"/>
      <c r="AP169" s="45"/>
      <c r="AQ169" s="45"/>
    </row>
    <row r="170" spans="6:43"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45"/>
      <c r="AH170" s="45"/>
      <c r="AI170" s="45"/>
      <c r="AJ170" s="45"/>
      <c r="AK170" s="45"/>
      <c r="AL170" s="45"/>
      <c r="AM170" s="45"/>
      <c r="AN170" s="100"/>
      <c r="AO170" s="45"/>
      <c r="AP170" s="45"/>
      <c r="AQ170" s="45"/>
    </row>
    <row r="171" spans="6:43"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45"/>
      <c r="AH171" s="45"/>
      <c r="AI171" s="45"/>
      <c r="AJ171" s="45"/>
      <c r="AK171" s="45"/>
      <c r="AL171" s="45"/>
      <c r="AM171" s="45"/>
      <c r="AN171" s="100"/>
      <c r="AO171" s="45"/>
      <c r="AP171" s="45"/>
      <c r="AQ171" s="45"/>
    </row>
    <row r="172" spans="6:43"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45"/>
      <c r="AH172" s="45"/>
      <c r="AI172" s="45"/>
      <c r="AJ172" s="45"/>
      <c r="AK172" s="45"/>
      <c r="AL172" s="45"/>
      <c r="AM172" s="45"/>
      <c r="AN172" s="100"/>
      <c r="AO172" s="45"/>
      <c r="AP172" s="45"/>
      <c r="AQ172" s="45"/>
    </row>
    <row r="173" spans="6:43"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45"/>
      <c r="AH173" s="45"/>
      <c r="AI173" s="45"/>
      <c r="AJ173" s="45"/>
      <c r="AK173" s="45"/>
      <c r="AL173" s="45"/>
      <c r="AM173" s="45"/>
      <c r="AN173" s="100"/>
      <c r="AO173" s="45"/>
      <c r="AP173" s="45"/>
      <c r="AQ173" s="45"/>
    </row>
    <row r="174" spans="6:43"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  <c r="AE174" s="45"/>
      <c r="AF174" s="45"/>
      <c r="AG174" s="45"/>
      <c r="AH174" s="45"/>
      <c r="AI174" s="45"/>
      <c r="AJ174" s="45"/>
      <c r="AK174" s="45"/>
      <c r="AL174" s="45"/>
      <c r="AM174" s="45"/>
      <c r="AN174" s="100"/>
      <c r="AO174" s="45"/>
      <c r="AP174" s="45"/>
      <c r="AQ174" s="45"/>
    </row>
    <row r="175" spans="6:43"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100"/>
      <c r="AO175" s="45"/>
      <c r="AP175" s="45"/>
      <c r="AQ175" s="45"/>
    </row>
    <row r="176" spans="6:43"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5"/>
      <c r="AH176" s="45"/>
      <c r="AI176" s="45"/>
      <c r="AJ176" s="45"/>
      <c r="AK176" s="45"/>
      <c r="AL176" s="45"/>
      <c r="AM176" s="45"/>
      <c r="AN176" s="100"/>
      <c r="AO176" s="45"/>
      <c r="AP176" s="45"/>
      <c r="AQ176" s="45"/>
    </row>
    <row r="177" spans="6:43"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45"/>
      <c r="AH177" s="45"/>
      <c r="AI177" s="45"/>
      <c r="AJ177" s="45"/>
      <c r="AK177" s="45"/>
      <c r="AL177" s="45"/>
      <c r="AM177" s="45"/>
      <c r="AN177" s="100"/>
      <c r="AO177" s="45"/>
      <c r="AP177" s="45"/>
      <c r="AQ177" s="45"/>
    </row>
    <row r="178" spans="6:43"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45"/>
      <c r="AH178" s="45"/>
      <c r="AI178" s="45"/>
      <c r="AJ178" s="45"/>
      <c r="AK178" s="45"/>
      <c r="AL178" s="45"/>
      <c r="AM178" s="45"/>
      <c r="AN178" s="100"/>
      <c r="AO178" s="45"/>
      <c r="AP178" s="45"/>
      <c r="AQ178" s="45"/>
    </row>
    <row r="179" spans="6:43"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5"/>
      <c r="AH179" s="45"/>
      <c r="AI179" s="45"/>
      <c r="AJ179" s="45"/>
      <c r="AK179" s="45"/>
      <c r="AL179" s="45"/>
      <c r="AM179" s="45"/>
      <c r="AN179" s="100"/>
      <c r="AO179" s="45"/>
      <c r="AP179" s="45"/>
      <c r="AQ179" s="45"/>
    </row>
    <row r="180" spans="6:43"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5"/>
      <c r="AH180" s="45"/>
      <c r="AI180" s="45"/>
      <c r="AJ180" s="45"/>
      <c r="AK180" s="45"/>
      <c r="AL180" s="45"/>
      <c r="AM180" s="45"/>
      <c r="AN180" s="100"/>
      <c r="AO180" s="45"/>
      <c r="AP180" s="45"/>
      <c r="AQ180" s="45"/>
    </row>
    <row r="181" spans="6:43"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5"/>
      <c r="AB181" s="45"/>
      <c r="AC181" s="45"/>
      <c r="AD181" s="45"/>
      <c r="AE181" s="45"/>
      <c r="AF181" s="45"/>
      <c r="AG181" s="45"/>
      <c r="AH181" s="45"/>
      <c r="AI181" s="45"/>
      <c r="AJ181" s="45"/>
      <c r="AK181" s="45"/>
      <c r="AL181" s="45"/>
      <c r="AM181" s="45"/>
      <c r="AN181" s="100"/>
      <c r="AO181" s="45"/>
      <c r="AP181" s="45"/>
      <c r="AQ181" s="45"/>
    </row>
    <row r="182" spans="6:43"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5"/>
      <c r="AB182" s="45"/>
      <c r="AC182" s="45"/>
      <c r="AD182" s="45"/>
      <c r="AE182" s="45"/>
      <c r="AF182" s="45"/>
      <c r="AG182" s="45"/>
      <c r="AH182" s="45"/>
      <c r="AI182" s="45"/>
      <c r="AJ182" s="45"/>
      <c r="AK182" s="45"/>
      <c r="AL182" s="45"/>
      <c r="AM182" s="45"/>
      <c r="AN182" s="100"/>
      <c r="AO182" s="45"/>
      <c r="AP182" s="45"/>
      <c r="AQ182" s="45"/>
    </row>
    <row r="183" spans="6:43"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5"/>
      <c r="AB183" s="45"/>
      <c r="AC183" s="45"/>
      <c r="AD183" s="45"/>
      <c r="AE183" s="45"/>
      <c r="AF183" s="45"/>
      <c r="AG183" s="45"/>
      <c r="AH183" s="45"/>
      <c r="AI183" s="45"/>
      <c r="AJ183" s="45"/>
      <c r="AK183" s="45"/>
      <c r="AL183" s="45"/>
      <c r="AM183" s="45"/>
      <c r="AN183" s="100"/>
      <c r="AO183" s="45"/>
      <c r="AP183" s="45"/>
      <c r="AQ183" s="45"/>
    </row>
    <row r="184" spans="6:43"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45"/>
      <c r="AH184" s="45"/>
      <c r="AI184" s="45"/>
      <c r="AJ184" s="45"/>
      <c r="AK184" s="45"/>
      <c r="AL184" s="45"/>
      <c r="AM184" s="45"/>
      <c r="AN184" s="100"/>
      <c r="AO184" s="45"/>
      <c r="AP184" s="45"/>
      <c r="AQ184" s="45"/>
    </row>
    <row r="185" spans="6:43"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5"/>
      <c r="AH185" s="45"/>
      <c r="AI185" s="45"/>
      <c r="AJ185" s="45"/>
      <c r="AK185" s="45"/>
      <c r="AL185" s="45"/>
      <c r="AM185" s="45"/>
      <c r="AN185" s="100"/>
      <c r="AO185" s="45"/>
      <c r="AP185" s="45"/>
      <c r="AQ185" s="45"/>
    </row>
    <row r="186" spans="6:43"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5"/>
      <c r="AB186" s="45"/>
      <c r="AC186" s="45"/>
      <c r="AD186" s="45"/>
      <c r="AE186" s="45"/>
      <c r="AF186" s="45"/>
      <c r="AG186" s="45"/>
      <c r="AH186" s="45"/>
      <c r="AI186" s="45"/>
      <c r="AJ186" s="45"/>
      <c r="AK186" s="45"/>
      <c r="AL186" s="45"/>
      <c r="AM186" s="45"/>
      <c r="AN186" s="100"/>
      <c r="AO186" s="45"/>
      <c r="AP186" s="45"/>
      <c r="AQ186" s="45"/>
    </row>
    <row r="187" spans="6:43"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5"/>
      <c r="AB187" s="45"/>
      <c r="AC187" s="45"/>
      <c r="AD187" s="45"/>
      <c r="AE187" s="45"/>
      <c r="AF187" s="45"/>
      <c r="AG187" s="45"/>
      <c r="AH187" s="45"/>
      <c r="AI187" s="45"/>
      <c r="AJ187" s="45"/>
      <c r="AK187" s="45"/>
      <c r="AL187" s="45"/>
      <c r="AM187" s="45"/>
      <c r="AN187" s="100"/>
      <c r="AO187" s="45"/>
      <c r="AP187" s="45"/>
      <c r="AQ187" s="45"/>
    </row>
    <row r="188" spans="6:43"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5"/>
      <c r="AD188" s="45"/>
      <c r="AE188" s="45"/>
      <c r="AF188" s="45"/>
      <c r="AG188" s="45"/>
      <c r="AH188" s="45"/>
      <c r="AI188" s="45"/>
      <c r="AJ188" s="45"/>
      <c r="AK188" s="45"/>
      <c r="AL188" s="45"/>
      <c r="AM188" s="45"/>
      <c r="AN188" s="100"/>
      <c r="AO188" s="45"/>
      <c r="AP188" s="45"/>
      <c r="AQ188" s="45"/>
    </row>
    <row r="189" spans="6:43"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45"/>
      <c r="AH189" s="45"/>
      <c r="AI189" s="45"/>
      <c r="AJ189" s="45"/>
      <c r="AK189" s="45"/>
      <c r="AL189" s="45"/>
      <c r="AM189" s="45"/>
      <c r="AN189" s="100"/>
      <c r="AO189" s="45"/>
      <c r="AP189" s="45"/>
      <c r="AQ189" s="45"/>
    </row>
    <row r="190" spans="6:43"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  <c r="AE190" s="45"/>
      <c r="AF190" s="45"/>
      <c r="AG190" s="45"/>
      <c r="AH190" s="45"/>
      <c r="AI190" s="45"/>
      <c r="AJ190" s="45"/>
      <c r="AK190" s="45"/>
      <c r="AL190" s="45"/>
      <c r="AM190" s="45"/>
      <c r="AN190" s="100"/>
      <c r="AO190" s="45"/>
      <c r="AP190" s="45"/>
      <c r="AQ190" s="45"/>
    </row>
    <row r="191" spans="6:43"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45"/>
      <c r="AH191" s="45"/>
      <c r="AI191" s="45"/>
      <c r="AJ191" s="45"/>
      <c r="AK191" s="45"/>
      <c r="AL191" s="45"/>
      <c r="AM191" s="45"/>
      <c r="AN191" s="100"/>
      <c r="AO191" s="45"/>
      <c r="AP191" s="45"/>
      <c r="AQ191" s="45"/>
    </row>
    <row r="192" spans="6:43"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5"/>
      <c r="AB192" s="45"/>
      <c r="AC192" s="45"/>
      <c r="AD192" s="45"/>
      <c r="AE192" s="45"/>
      <c r="AF192" s="45"/>
      <c r="AG192" s="45"/>
      <c r="AH192" s="45"/>
      <c r="AI192" s="45"/>
      <c r="AJ192" s="45"/>
      <c r="AK192" s="45"/>
      <c r="AL192" s="45"/>
      <c r="AM192" s="45"/>
      <c r="AN192" s="100"/>
      <c r="AO192" s="45"/>
      <c r="AP192" s="45"/>
      <c r="AQ192" s="45"/>
    </row>
    <row r="193" spans="6:43"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  <c r="AC193" s="45"/>
      <c r="AD193" s="45"/>
      <c r="AE193" s="45"/>
      <c r="AF193" s="45"/>
      <c r="AG193" s="45"/>
      <c r="AH193" s="45"/>
      <c r="AI193" s="45"/>
      <c r="AJ193" s="45"/>
      <c r="AK193" s="45"/>
      <c r="AL193" s="45"/>
      <c r="AM193" s="45"/>
      <c r="AN193" s="100"/>
      <c r="AO193" s="45"/>
      <c r="AP193" s="45"/>
      <c r="AQ193" s="45"/>
    </row>
    <row r="194" spans="6:43"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45"/>
      <c r="AH194" s="45"/>
      <c r="AI194" s="45"/>
      <c r="AJ194" s="45"/>
      <c r="AK194" s="45"/>
      <c r="AL194" s="45"/>
      <c r="AM194" s="45"/>
      <c r="AN194" s="100"/>
      <c r="AO194" s="45"/>
      <c r="AP194" s="45"/>
      <c r="AQ194" s="45"/>
    </row>
    <row r="195" spans="6:43"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5"/>
      <c r="AB195" s="45"/>
      <c r="AC195" s="45"/>
      <c r="AD195" s="45"/>
      <c r="AE195" s="45"/>
      <c r="AF195" s="45"/>
      <c r="AG195" s="45"/>
      <c r="AH195" s="45"/>
      <c r="AI195" s="45"/>
      <c r="AJ195" s="45"/>
      <c r="AK195" s="45"/>
      <c r="AL195" s="45"/>
      <c r="AM195" s="45"/>
      <c r="AN195" s="100"/>
      <c r="AO195" s="45"/>
      <c r="AP195" s="45"/>
      <c r="AQ195" s="45"/>
    </row>
    <row r="196" spans="6:43"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  <c r="AE196" s="45"/>
      <c r="AF196" s="45"/>
      <c r="AG196" s="45"/>
      <c r="AH196" s="45"/>
      <c r="AI196" s="45"/>
      <c r="AJ196" s="45"/>
      <c r="AK196" s="45"/>
      <c r="AL196" s="45"/>
      <c r="AM196" s="45"/>
      <c r="AN196" s="100"/>
      <c r="AO196" s="45"/>
      <c r="AP196" s="45"/>
      <c r="AQ196" s="45"/>
    </row>
    <row r="197" spans="6:43"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5"/>
      <c r="AB197" s="45"/>
      <c r="AC197" s="45"/>
      <c r="AD197" s="45"/>
      <c r="AE197" s="45"/>
      <c r="AF197" s="45"/>
      <c r="AG197" s="45"/>
      <c r="AH197" s="45"/>
      <c r="AI197" s="45"/>
      <c r="AJ197" s="45"/>
      <c r="AK197" s="45"/>
      <c r="AL197" s="45"/>
      <c r="AM197" s="45"/>
      <c r="AN197" s="100"/>
      <c r="AO197" s="45"/>
      <c r="AP197" s="45"/>
      <c r="AQ197" s="45"/>
    </row>
    <row r="198" spans="6:43"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45"/>
      <c r="AB198" s="45"/>
      <c r="AC198" s="45"/>
      <c r="AD198" s="45"/>
      <c r="AE198" s="45"/>
      <c r="AF198" s="45"/>
      <c r="AG198" s="45"/>
      <c r="AH198" s="45"/>
      <c r="AI198" s="45"/>
      <c r="AJ198" s="45"/>
      <c r="AK198" s="45"/>
      <c r="AL198" s="45"/>
      <c r="AM198" s="45"/>
      <c r="AN198" s="100"/>
      <c r="AO198" s="45"/>
      <c r="AP198" s="45"/>
      <c r="AQ198" s="45"/>
    </row>
    <row r="199" spans="6:43"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45"/>
      <c r="AH199" s="45"/>
      <c r="AI199" s="45"/>
      <c r="AJ199" s="45"/>
      <c r="AK199" s="45"/>
      <c r="AL199" s="45"/>
      <c r="AM199" s="45"/>
      <c r="AN199" s="100"/>
      <c r="AO199" s="45"/>
      <c r="AP199" s="45"/>
      <c r="AQ199" s="45"/>
    </row>
    <row r="200" spans="6:43"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  <c r="AC200" s="45"/>
      <c r="AD200" s="45"/>
      <c r="AE200" s="45"/>
      <c r="AF200" s="45"/>
      <c r="AG200" s="45"/>
      <c r="AH200" s="45"/>
      <c r="AI200" s="45"/>
      <c r="AJ200" s="45"/>
      <c r="AK200" s="45"/>
      <c r="AL200" s="45"/>
      <c r="AM200" s="45"/>
      <c r="AN200" s="100"/>
      <c r="AO200" s="45"/>
      <c r="AP200" s="45"/>
      <c r="AQ200" s="45"/>
    </row>
    <row r="201" spans="6:43"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100"/>
      <c r="AO201" s="45"/>
      <c r="AP201" s="45"/>
      <c r="AQ201" s="45"/>
    </row>
    <row r="202" spans="6:43"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5"/>
      <c r="AB202" s="45"/>
      <c r="AC202" s="45"/>
      <c r="AD202" s="45"/>
      <c r="AE202" s="45"/>
      <c r="AF202" s="45"/>
      <c r="AG202" s="45"/>
      <c r="AH202" s="45"/>
      <c r="AI202" s="45"/>
      <c r="AJ202" s="45"/>
      <c r="AK202" s="45"/>
      <c r="AL202" s="45"/>
      <c r="AM202" s="45"/>
      <c r="AN202" s="100"/>
      <c r="AO202" s="45"/>
      <c r="AP202" s="45"/>
      <c r="AQ202" s="45"/>
    </row>
    <row r="203" spans="6:43"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5"/>
      <c r="AB203" s="45"/>
      <c r="AC203" s="45"/>
      <c r="AD203" s="45"/>
      <c r="AE203" s="45"/>
      <c r="AF203" s="45"/>
      <c r="AG203" s="45"/>
      <c r="AH203" s="45"/>
      <c r="AI203" s="45"/>
      <c r="AJ203" s="45"/>
      <c r="AK203" s="45"/>
      <c r="AL203" s="45"/>
      <c r="AM203" s="45"/>
      <c r="AN203" s="100"/>
      <c r="AO203" s="45"/>
      <c r="AP203" s="45"/>
      <c r="AQ203" s="45"/>
    </row>
    <row r="204" spans="6:43"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  <c r="AC204" s="45"/>
      <c r="AD204" s="45"/>
      <c r="AE204" s="45"/>
      <c r="AF204" s="45"/>
      <c r="AG204" s="45"/>
      <c r="AH204" s="45"/>
      <c r="AI204" s="45"/>
      <c r="AJ204" s="45"/>
      <c r="AK204" s="45"/>
      <c r="AL204" s="45"/>
      <c r="AM204" s="45"/>
      <c r="AN204" s="100"/>
      <c r="AO204" s="45"/>
      <c r="AP204" s="45"/>
      <c r="AQ204" s="45"/>
    </row>
    <row r="205" spans="6:43"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45"/>
      <c r="AH205" s="45"/>
      <c r="AI205" s="45"/>
      <c r="AJ205" s="45"/>
      <c r="AK205" s="45"/>
      <c r="AL205" s="45"/>
      <c r="AM205" s="45"/>
      <c r="AN205" s="100"/>
      <c r="AO205" s="45"/>
      <c r="AP205" s="45"/>
      <c r="AQ205" s="45"/>
    </row>
    <row r="206" spans="6:43"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45"/>
      <c r="AH206" s="45"/>
      <c r="AI206" s="45"/>
      <c r="AJ206" s="45"/>
      <c r="AK206" s="45"/>
      <c r="AL206" s="45"/>
      <c r="AM206" s="45"/>
      <c r="AN206" s="100"/>
      <c r="AO206" s="45"/>
      <c r="AP206" s="45"/>
      <c r="AQ206" s="45"/>
    </row>
    <row r="207" spans="6:43"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45"/>
      <c r="AH207" s="45"/>
      <c r="AI207" s="45"/>
      <c r="AJ207" s="45"/>
      <c r="AK207" s="45"/>
      <c r="AL207" s="45"/>
      <c r="AM207" s="45"/>
      <c r="AN207" s="100"/>
      <c r="AO207" s="45"/>
      <c r="AP207" s="45"/>
      <c r="AQ207" s="45"/>
    </row>
    <row r="208" spans="6:43"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5"/>
      <c r="AB208" s="45"/>
      <c r="AC208" s="45"/>
      <c r="AD208" s="45"/>
      <c r="AE208" s="45"/>
      <c r="AF208" s="45"/>
      <c r="AG208" s="45"/>
      <c r="AH208" s="45"/>
      <c r="AI208" s="45"/>
      <c r="AJ208" s="45"/>
      <c r="AK208" s="45"/>
      <c r="AL208" s="45"/>
      <c r="AM208" s="45"/>
      <c r="AN208" s="100"/>
      <c r="AO208" s="45"/>
      <c r="AP208" s="45"/>
      <c r="AQ208" s="45"/>
    </row>
    <row r="209" spans="6:43"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5"/>
      <c r="AB209" s="45"/>
      <c r="AC209" s="45"/>
      <c r="AD209" s="45"/>
      <c r="AE209" s="45"/>
      <c r="AF209" s="45"/>
      <c r="AG209" s="45"/>
      <c r="AH209" s="45"/>
      <c r="AI209" s="45"/>
      <c r="AJ209" s="45"/>
      <c r="AK209" s="45"/>
      <c r="AL209" s="45"/>
      <c r="AM209" s="45"/>
      <c r="AN209" s="100"/>
      <c r="AO209" s="45"/>
      <c r="AP209" s="45"/>
      <c r="AQ209" s="45"/>
    </row>
    <row r="210" spans="6:43"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45"/>
      <c r="AH210" s="45"/>
      <c r="AI210" s="45"/>
      <c r="AJ210" s="45"/>
      <c r="AK210" s="45"/>
      <c r="AL210" s="45"/>
      <c r="AM210" s="45"/>
      <c r="AN210" s="100"/>
      <c r="AO210" s="45"/>
      <c r="AP210" s="45"/>
      <c r="AQ210" s="45"/>
    </row>
    <row r="211" spans="6:43"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45"/>
      <c r="AH211" s="45"/>
      <c r="AI211" s="45"/>
      <c r="AJ211" s="45"/>
      <c r="AK211" s="45"/>
      <c r="AL211" s="45"/>
      <c r="AM211" s="45"/>
      <c r="AN211" s="100"/>
      <c r="AO211" s="45"/>
      <c r="AP211" s="45"/>
      <c r="AQ211" s="45"/>
    </row>
    <row r="212" spans="6:43"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45"/>
      <c r="AH212" s="45"/>
      <c r="AI212" s="45"/>
      <c r="AJ212" s="45"/>
      <c r="AK212" s="45"/>
      <c r="AL212" s="45"/>
      <c r="AM212" s="45"/>
      <c r="AN212" s="100"/>
      <c r="AO212" s="45"/>
      <c r="AP212" s="45"/>
      <c r="AQ212" s="45"/>
    </row>
    <row r="213" spans="6:43"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5"/>
      <c r="AB213" s="45"/>
      <c r="AC213" s="45"/>
      <c r="AD213" s="45"/>
      <c r="AE213" s="45"/>
      <c r="AF213" s="45"/>
      <c r="AG213" s="45"/>
      <c r="AH213" s="45"/>
      <c r="AI213" s="45"/>
      <c r="AJ213" s="45"/>
      <c r="AK213" s="45"/>
      <c r="AL213" s="45"/>
      <c r="AM213" s="45"/>
      <c r="AN213" s="100"/>
      <c r="AO213" s="45"/>
      <c r="AP213" s="45"/>
      <c r="AQ213" s="45"/>
    </row>
    <row r="214" spans="6:43"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5"/>
      <c r="AB214" s="45"/>
      <c r="AC214" s="45"/>
      <c r="AD214" s="45"/>
      <c r="AE214" s="45"/>
      <c r="AF214" s="45"/>
      <c r="AG214" s="45"/>
      <c r="AH214" s="45"/>
      <c r="AI214" s="45"/>
      <c r="AJ214" s="45"/>
      <c r="AK214" s="45"/>
      <c r="AL214" s="45"/>
      <c r="AM214" s="45"/>
      <c r="AN214" s="100"/>
      <c r="AO214" s="45"/>
      <c r="AP214" s="45"/>
      <c r="AQ214" s="45"/>
    </row>
    <row r="215" spans="6:43"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45"/>
      <c r="AB215" s="45"/>
      <c r="AC215" s="45"/>
      <c r="AD215" s="45"/>
      <c r="AE215" s="45"/>
      <c r="AF215" s="45"/>
      <c r="AG215" s="45"/>
      <c r="AH215" s="45"/>
      <c r="AI215" s="45"/>
      <c r="AJ215" s="45"/>
      <c r="AK215" s="45"/>
      <c r="AL215" s="45"/>
      <c r="AM215" s="45"/>
      <c r="AN215" s="100"/>
      <c r="AO215" s="45"/>
      <c r="AP215" s="45"/>
      <c r="AQ215" s="45"/>
    </row>
    <row r="216" spans="6:43"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5"/>
      <c r="AB216" s="45"/>
      <c r="AC216" s="45"/>
      <c r="AD216" s="45"/>
      <c r="AE216" s="45"/>
      <c r="AF216" s="45"/>
      <c r="AG216" s="45"/>
      <c r="AH216" s="45"/>
      <c r="AI216" s="45"/>
      <c r="AJ216" s="45"/>
      <c r="AK216" s="45"/>
      <c r="AL216" s="45"/>
      <c r="AM216" s="45"/>
      <c r="AN216" s="100"/>
      <c r="AO216" s="45"/>
      <c r="AP216" s="45"/>
      <c r="AQ216" s="45"/>
    </row>
    <row r="217" spans="6:43"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5"/>
      <c r="AD217" s="45"/>
      <c r="AE217" s="45"/>
      <c r="AF217" s="45"/>
      <c r="AG217" s="45"/>
      <c r="AH217" s="45"/>
      <c r="AI217" s="45"/>
      <c r="AJ217" s="45"/>
      <c r="AK217" s="45"/>
      <c r="AL217" s="45"/>
      <c r="AM217" s="45"/>
      <c r="AN217" s="100"/>
      <c r="AO217" s="45"/>
      <c r="AP217" s="45"/>
      <c r="AQ217" s="45"/>
    </row>
    <row r="218" spans="6:43"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  <c r="AE218" s="45"/>
      <c r="AF218" s="45"/>
      <c r="AG218" s="45"/>
      <c r="AH218" s="45"/>
      <c r="AI218" s="45"/>
      <c r="AJ218" s="45"/>
      <c r="AK218" s="45"/>
      <c r="AL218" s="45"/>
      <c r="AM218" s="45"/>
      <c r="AN218" s="100"/>
      <c r="AO218" s="45"/>
      <c r="AP218" s="45"/>
      <c r="AQ218" s="45"/>
    </row>
    <row r="219" spans="6:43"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5"/>
      <c r="AB219" s="45"/>
      <c r="AC219" s="45"/>
      <c r="AD219" s="45"/>
      <c r="AE219" s="45"/>
      <c r="AF219" s="45"/>
      <c r="AG219" s="45"/>
      <c r="AH219" s="45"/>
      <c r="AI219" s="45"/>
      <c r="AJ219" s="45"/>
      <c r="AK219" s="45"/>
      <c r="AL219" s="45"/>
      <c r="AM219" s="45"/>
      <c r="AN219" s="100"/>
      <c r="AO219" s="45"/>
      <c r="AP219" s="45"/>
      <c r="AQ219" s="45"/>
    </row>
    <row r="220" spans="6:43"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45"/>
      <c r="AH220" s="45"/>
      <c r="AI220" s="45"/>
      <c r="AJ220" s="45"/>
      <c r="AK220" s="45"/>
      <c r="AL220" s="45"/>
      <c r="AM220" s="45"/>
      <c r="AN220" s="100"/>
      <c r="AO220" s="45"/>
      <c r="AP220" s="45"/>
      <c r="AQ220" s="45"/>
    </row>
    <row r="221" spans="6:43"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5"/>
      <c r="AB221" s="45"/>
      <c r="AC221" s="45"/>
      <c r="AD221" s="45"/>
      <c r="AE221" s="45"/>
      <c r="AF221" s="45"/>
      <c r="AG221" s="45"/>
      <c r="AH221" s="45"/>
      <c r="AI221" s="45"/>
      <c r="AJ221" s="45"/>
      <c r="AK221" s="45"/>
      <c r="AL221" s="45"/>
      <c r="AM221" s="45"/>
      <c r="AN221" s="100"/>
      <c r="AO221" s="45"/>
      <c r="AP221" s="45"/>
      <c r="AQ221" s="45"/>
    </row>
    <row r="222" spans="6:43"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45"/>
      <c r="AH222" s="45"/>
      <c r="AI222" s="45"/>
      <c r="AJ222" s="45"/>
      <c r="AK222" s="45"/>
      <c r="AL222" s="45"/>
      <c r="AM222" s="45"/>
      <c r="AN222" s="100"/>
      <c r="AO222" s="45"/>
      <c r="AP222" s="45"/>
      <c r="AQ222" s="45"/>
    </row>
    <row r="223" spans="6:43"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5"/>
      <c r="AH223" s="45"/>
      <c r="AI223" s="45"/>
      <c r="AJ223" s="45"/>
      <c r="AK223" s="45"/>
      <c r="AL223" s="45"/>
      <c r="AM223" s="45"/>
      <c r="AN223" s="100"/>
      <c r="AO223" s="45"/>
      <c r="AP223" s="45"/>
      <c r="AQ223" s="45"/>
    </row>
    <row r="224" spans="6:43"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45"/>
      <c r="AH224" s="45"/>
      <c r="AI224" s="45"/>
      <c r="AJ224" s="45"/>
      <c r="AK224" s="45"/>
      <c r="AL224" s="45"/>
      <c r="AM224" s="45"/>
      <c r="AN224" s="100"/>
      <c r="AO224" s="45"/>
      <c r="AP224" s="45"/>
      <c r="AQ224" s="45"/>
    </row>
    <row r="225" spans="6:43"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  <c r="AG225" s="45"/>
      <c r="AH225" s="45"/>
      <c r="AI225" s="45"/>
      <c r="AJ225" s="45"/>
      <c r="AK225" s="45"/>
      <c r="AL225" s="45"/>
      <c r="AM225" s="45"/>
      <c r="AN225" s="100"/>
      <c r="AO225" s="45"/>
      <c r="AP225" s="45"/>
      <c r="AQ225" s="45"/>
    </row>
    <row r="226" spans="6:43"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45"/>
      <c r="AH226" s="45"/>
      <c r="AI226" s="45"/>
      <c r="AJ226" s="45"/>
      <c r="AK226" s="45"/>
      <c r="AL226" s="45"/>
      <c r="AM226" s="45"/>
      <c r="AN226" s="100"/>
      <c r="AO226" s="45"/>
      <c r="AP226" s="45"/>
      <c r="AQ226" s="45"/>
    </row>
    <row r="227" spans="6:43"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5"/>
      <c r="AE227" s="45"/>
      <c r="AF227" s="45"/>
      <c r="AG227" s="45"/>
      <c r="AH227" s="45"/>
      <c r="AI227" s="45"/>
      <c r="AJ227" s="45"/>
      <c r="AK227" s="45"/>
      <c r="AL227" s="45"/>
      <c r="AM227" s="45"/>
      <c r="AN227" s="100"/>
      <c r="AO227" s="45"/>
      <c r="AP227" s="45"/>
      <c r="AQ227" s="45"/>
    </row>
    <row r="228" spans="6:43"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  <c r="AB228" s="45"/>
      <c r="AC228" s="45"/>
      <c r="AD228" s="45"/>
      <c r="AE228" s="45"/>
      <c r="AF228" s="45"/>
      <c r="AG228" s="45"/>
      <c r="AH228" s="45"/>
      <c r="AI228" s="45"/>
      <c r="AJ228" s="45"/>
      <c r="AK228" s="45"/>
      <c r="AL228" s="45"/>
      <c r="AM228" s="45"/>
      <c r="AN228" s="100"/>
      <c r="AO228" s="45"/>
      <c r="AP228" s="45"/>
      <c r="AQ228" s="45"/>
    </row>
    <row r="229" spans="6:43"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45"/>
      <c r="AH229" s="45"/>
      <c r="AI229" s="45"/>
      <c r="AJ229" s="45"/>
      <c r="AK229" s="45"/>
      <c r="AL229" s="45"/>
      <c r="AM229" s="45"/>
      <c r="AN229" s="100"/>
      <c r="AO229" s="45"/>
      <c r="AP229" s="45"/>
      <c r="AQ229" s="45"/>
    </row>
    <row r="230" spans="6:43"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  <c r="AB230" s="45"/>
      <c r="AC230" s="45"/>
      <c r="AD230" s="45"/>
      <c r="AE230" s="45"/>
      <c r="AF230" s="45"/>
      <c r="AG230" s="45"/>
      <c r="AH230" s="45"/>
      <c r="AI230" s="45"/>
      <c r="AJ230" s="45"/>
      <c r="AK230" s="45"/>
      <c r="AL230" s="45"/>
      <c r="AM230" s="45"/>
      <c r="AN230" s="100"/>
      <c r="AO230" s="45"/>
      <c r="AP230" s="45"/>
      <c r="AQ230" s="45"/>
    </row>
    <row r="231" spans="6:43"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5"/>
      <c r="AB231" s="45"/>
      <c r="AC231" s="45"/>
      <c r="AD231" s="45"/>
      <c r="AE231" s="45"/>
      <c r="AF231" s="45"/>
      <c r="AG231" s="45"/>
      <c r="AH231" s="45"/>
      <c r="AI231" s="45"/>
      <c r="AJ231" s="45"/>
      <c r="AK231" s="45"/>
      <c r="AL231" s="45"/>
      <c r="AM231" s="45"/>
      <c r="AN231" s="100"/>
      <c r="AO231" s="45"/>
      <c r="AP231" s="45"/>
      <c r="AQ231" s="45"/>
    </row>
    <row r="232" spans="6:43"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5"/>
      <c r="AB232" s="45"/>
      <c r="AC232" s="45"/>
      <c r="AD232" s="45"/>
      <c r="AE232" s="45"/>
      <c r="AF232" s="45"/>
      <c r="AG232" s="45"/>
      <c r="AH232" s="45"/>
      <c r="AI232" s="45"/>
      <c r="AJ232" s="45"/>
      <c r="AK232" s="45"/>
      <c r="AL232" s="45"/>
      <c r="AM232" s="45"/>
      <c r="AN232" s="100"/>
      <c r="AO232" s="45"/>
      <c r="AP232" s="45"/>
      <c r="AQ232" s="45"/>
    </row>
    <row r="233" spans="6:43"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5"/>
      <c r="AB233" s="45"/>
      <c r="AC233" s="45"/>
      <c r="AD233" s="45"/>
      <c r="AE233" s="45"/>
      <c r="AF233" s="45"/>
      <c r="AG233" s="45"/>
      <c r="AH233" s="45"/>
      <c r="AI233" s="45"/>
      <c r="AJ233" s="45"/>
      <c r="AK233" s="45"/>
      <c r="AL233" s="45"/>
      <c r="AM233" s="45"/>
      <c r="AN233" s="100"/>
      <c r="AO233" s="45"/>
      <c r="AP233" s="45"/>
      <c r="AQ233" s="45"/>
    </row>
    <row r="234" spans="6:43"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45"/>
      <c r="AH234" s="45"/>
      <c r="AI234" s="45"/>
      <c r="AJ234" s="45"/>
      <c r="AK234" s="45"/>
      <c r="AL234" s="45"/>
      <c r="AM234" s="45"/>
      <c r="AN234" s="100"/>
      <c r="AO234" s="45"/>
      <c r="AP234" s="45"/>
      <c r="AQ234" s="45"/>
    </row>
    <row r="235" spans="6:43"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45"/>
      <c r="AB235" s="45"/>
      <c r="AC235" s="45"/>
      <c r="AD235" s="45"/>
      <c r="AE235" s="45"/>
      <c r="AF235" s="45"/>
      <c r="AG235" s="45"/>
      <c r="AH235" s="45"/>
      <c r="AI235" s="45"/>
      <c r="AJ235" s="45"/>
      <c r="AK235" s="45"/>
      <c r="AL235" s="45"/>
      <c r="AM235" s="45"/>
      <c r="AN235" s="100"/>
      <c r="AO235" s="45"/>
      <c r="AP235" s="45"/>
      <c r="AQ235" s="45"/>
    </row>
    <row r="236" spans="6:43"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5"/>
      <c r="AB236" s="45"/>
      <c r="AC236" s="45"/>
      <c r="AD236" s="45"/>
      <c r="AE236" s="45"/>
      <c r="AF236" s="45"/>
      <c r="AG236" s="45"/>
      <c r="AH236" s="45"/>
      <c r="AI236" s="45"/>
      <c r="AJ236" s="45"/>
      <c r="AK236" s="45"/>
      <c r="AL236" s="45"/>
      <c r="AM236" s="45"/>
      <c r="AN236" s="100"/>
      <c r="AO236" s="45"/>
      <c r="AP236" s="45"/>
      <c r="AQ236" s="45"/>
    </row>
    <row r="237" spans="6:43"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5"/>
      <c r="AB237" s="45"/>
      <c r="AC237" s="45"/>
      <c r="AD237" s="45"/>
      <c r="AE237" s="45"/>
      <c r="AF237" s="45"/>
      <c r="AG237" s="45"/>
      <c r="AH237" s="45"/>
      <c r="AI237" s="45"/>
      <c r="AJ237" s="45"/>
      <c r="AK237" s="45"/>
      <c r="AL237" s="45"/>
      <c r="AM237" s="45"/>
      <c r="AN237" s="100"/>
      <c r="AO237" s="45"/>
      <c r="AP237" s="45"/>
      <c r="AQ237" s="45"/>
    </row>
    <row r="238" spans="6:43"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/>
      <c r="AC238" s="45"/>
      <c r="AD238" s="45"/>
      <c r="AE238" s="45"/>
      <c r="AF238" s="45"/>
      <c r="AG238" s="45"/>
      <c r="AH238" s="45"/>
      <c r="AI238" s="45"/>
      <c r="AJ238" s="45"/>
      <c r="AK238" s="45"/>
      <c r="AL238" s="45"/>
      <c r="AM238" s="45"/>
      <c r="AN238" s="100"/>
      <c r="AO238" s="45"/>
      <c r="AP238" s="45"/>
      <c r="AQ238" s="45"/>
    </row>
    <row r="239" spans="6:43"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5"/>
      <c r="AB239" s="45"/>
      <c r="AC239" s="45"/>
      <c r="AD239" s="45"/>
      <c r="AE239" s="45"/>
      <c r="AF239" s="45"/>
      <c r="AG239" s="45"/>
      <c r="AH239" s="45"/>
      <c r="AI239" s="45"/>
      <c r="AJ239" s="45"/>
      <c r="AK239" s="45"/>
      <c r="AL239" s="45"/>
      <c r="AM239" s="45"/>
      <c r="AN239" s="100"/>
      <c r="AO239" s="45"/>
      <c r="AP239" s="45"/>
      <c r="AQ239" s="45"/>
    </row>
    <row r="240" spans="6:43"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  <c r="AC240" s="45"/>
      <c r="AD240" s="45"/>
      <c r="AE240" s="45"/>
      <c r="AF240" s="45"/>
      <c r="AG240" s="45"/>
      <c r="AH240" s="45"/>
      <c r="AI240" s="45"/>
      <c r="AJ240" s="45"/>
      <c r="AK240" s="45"/>
      <c r="AL240" s="45"/>
      <c r="AM240" s="45"/>
      <c r="AN240" s="100"/>
      <c r="AO240" s="45"/>
      <c r="AP240" s="45"/>
      <c r="AQ240" s="45"/>
    </row>
    <row r="241" spans="6:43"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  <c r="AC241" s="45"/>
      <c r="AD241" s="45"/>
      <c r="AE241" s="45"/>
      <c r="AF241" s="45"/>
      <c r="AG241" s="45"/>
      <c r="AH241" s="45"/>
      <c r="AI241" s="45"/>
      <c r="AJ241" s="45"/>
      <c r="AK241" s="45"/>
      <c r="AL241" s="45"/>
      <c r="AM241" s="45"/>
      <c r="AN241" s="100"/>
      <c r="AO241" s="45"/>
      <c r="AP241" s="45"/>
      <c r="AQ241" s="45"/>
    </row>
    <row r="242" spans="6:43"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  <c r="AG242" s="45"/>
      <c r="AH242" s="45"/>
      <c r="AI242" s="45"/>
      <c r="AJ242" s="45"/>
      <c r="AK242" s="45"/>
      <c r="AL242" s="45"/>
      <c r="AM242" s="45"/>
      <c r="AN242" s="100"/>
      <c r="AO242" s="45"/>
      <c r="AP242" s="45"/>
      <c r="AQ242" s="45"/>
    </row>
    <row r="243" spans="6:43"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5"/>
      <c r="AB243" s="45"/>
      <c r="AC243" s="45"/>
      <c r="AD243" s="45"/>
      <c r="AE243" s="45"/>
      <c r="AF243" s="45"/>
      <c r="AG243" s="45"/>
      <c r="AH243" s="45"/>
      <c r="AI243" s="45"/>
      <c r="AJ243" s="45"/>
      <c r="AK243" s="45"/>
      <c r="AL243" s="45"/>
      <c r="AM243" s="45"/>
      <c r="AN243" s="100"/>
      <c r="AO243" s="45"/>
      <c r="AP243" s="45"/>
      <c r="AQ243" s="45"/>
    </row>
    <row r="244" spans="6:43"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5"/>
      <c r="AB244" s="45"/>
      <c r="AC244" s="45"/>
      <c r="AD244" s="45"/>
      <c r="AE244" s="45"/>
      <c r="AF244" s="45"/>
      <c r="AG244" s="45"/>
      <c r="AH244" s="45"/>
      <c r="AI244" s="45"/>
      <c r="AJ244" s="45"/>
      <c r="AK244" s="45"/>
      <c r="AL244" s="45"/>
      <c r="AM244" s="45"/>
      <c r="AN244" s="100"/>
      <c r="AO244" s="45"/>
      <c r="AP244" s="45"/>
      <c r="AQ244" s="45"/>
    </row>
    <row r="245" spans="6:43"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5"/>
      <c r="AB245" s="45"/>
      <c r="AC245" s="45"/>
      <c r="AD245" s="45"/>
      <c r="AE245" s="45"/>
      <c r="AF245" s="45"/>
      <c r="AG245" s="45"/>
      <c r="AH245" s="45"/>
      <c r="AI245" s="45"/>
      <c r="AJ245" s="45"/>
      <c r="AK245" s="45"/>
      <c r="AL245" s="45"/>
      <c r="AM245" s="45"/>
      <c r="AN245" s="100"/>
      <c r="AO245" s="45"/>
      <c r="AP245" s="45"/>
      <c r="AQ245" s="45"/>
    </row>
    <row r="246" spans="6:43"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5"/>
      <c r="AB246" s="45"/>
      <c r="AC246" s="45"/>
      <c r="AD246" s="45"/>
      <c r="AE246" s="45"/>
      <c r="AF246" s="45"/>
      <c r="AG246" s="45"/>
      <c r="AH246" s="45"/>
      <c r="AI246" s="45"/>
      <c r="AJ246" s="45"/>
      <c r="AK246" s="45"/>
      <c r="AL246" s="45"/>
      <c r="AM246" s="45"/>
      <c r="AN246" s="100"/>
      <c r="AO246" s="45"/>
      <c r="AP246" s="45"/>
      <c r="AQ246" s="45"/>
    </row>
    <row r="247" spans="6:43"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5"/>
      <c r="AB247" s="45"/>
      <c r="AC247" s="45"/>
      <c r="AD247" s="45"/>
      <c r="AE247" s="45"/>
      <c r="AF247" s="45"/>
      <c r="AG247" s="45"/>
      <c r="AH247" s="45"/>
      <c r="AI247" s="45"/>
      <c r="AJ247" s="45"/>
      <c r="AK247" s="45"/>
      <c r="AL247" s="45"/>
      <c r="AM247" s="45"/>
      <c r="AN247" s="100"/>
      <c r="AO247" s="45"/>
      <c r="AP247" s="45"/>
      <c r="AQ247" s="45"/>
    </row>
    <row r="248" spans="6:43"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  <c r="AB248" s="45"/>
      <c r="AC248" s="45"/>
      <c r="AD248" s="45"/>
      <c r="AE248" s="45"/>
      <c r="AF248" s="45"/>
      <c r="AG248" s="45"/>
      <c r="AH248" s="45"/>
      <c r="AI248" s="45"/>
      <c r="AJ248" s="45"/>
      <c r="AK248" s="45"/>
      <c r="AL248" s="45"/>
      <c r="AM248" s="45"/>
      <c r="AN248" s="100"/>
      <c r="AO248" s="45"/>
      <c r="AP248" s="45"/>
      <c r="AQ248" s="45"/>
    </row>
    <row r="249" spans="6:43"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45"/>
      <c r="AB249" s="45"/>
      <c r="AC249" s="45"/>
      <c r="AD249" s="45"/>
      <c r="AE249" s="45"/>
      <c r="AF249" s="45"/>
      <c r="AG249" s="45"/>
      <c r="AH249" s="45"/>
      <c r="AI249" s="45"/>
      <c r="AJ249" s="45"/>
      <c r="AK249" s="45"/>
      <c r="AL249" s="45"/>
      <c r="AM249" s="45"/>
      <c r="AN249" s="100"/>
      <c r="AO249" s="45"/>
      <c r="AP249" s="45"/>
      <c r="AQ249" s="45"/>
    </row>
    <row r="250" spans="6:43"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5"/>
      <c r="AB250" s="45"/>
      <c r="AC250" s="45"/>
      <c r="AD250" s="45"/>
      <c r="AE250" s="45"/>
      <c r="AF250" s="45"/>
      <c r="AG250" s="45"/>
      <c r="AH250" s="45"/>
      <c r="AI250" s="45"/>
      <c r="AJ250" s="45"/>
      <c r="AK250" s="45"/>
      <c r="AL250" s="45"/>
      <c r="AM250" s="45"/>
      <c r="AN250" s="100"/>
      <c r="AO250" s="45"/>
      <c r="AP250" s="45"/>
      <c r="AQ250" s="45"/>
    </row>
    <row r="251" spans="6:43"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5"/>
      <c r="AB251" s="45"/>
      <c r="AC251" s="45"/>
      <c r="AD251" s="45"/>
      <c r="AE251" s="45"/>
      <c r="AF251" s="45"/>
      <c r="AG251" s="45"/>
      <c r="AH251" s="45"/>
      <c r="AI251" s="45"/>
      <c r="AJ251" s="45"/>
      <c r="AK251" s="45"/>
      <c r="AL251" s="45"/>
      <c r="AM251" s="45"/>
      <c r="AN251" s="100"/>
      <c r="AO251" s="45"/>
      <c r="AP251" s="45"/>
      <c r="AQ251" s="45"/>
    </row>
    <row r="252" spans="6:43"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5"/>
      <c r="AB252" s="45"/>
      <c r="AC252" s="45"/>
      <c r="AD252" s="45"/>
      <c r="AE252" s="45"/>
      <c r="AF252" s="45"/>
      <c r="AG252" s="45"/>
      <c r="AH252" s="45"/>
      <c r="AI252" s="45"/>
      <c r="AJ252" s="45"/>
      <c r="AK252" s="45"/>
      <c r="AL252" s="45"/>
      <c r="AM252" s="45"/>
      <c r="AN252" s="100"/>
      <c r="AO252" s="45"/>
      <c r="AP252" s="45"/>
      <c r="AQ252" s="45"/>
    </row>
    <row r="253" spans="6:43"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5"/>
      <c r="AB253" s="45"/>
      <c r="AC253" s="45"/>
      <c r="AD253" s="45"/>
      <c r="AE253" s="45"/>
      <c r="AF253" s="45"/>
      <c r="AG253" s="45"/>
      <c r="AH253" s="45"/>
      <c r="AI253" s="45"/>
      <c r="AJ253" s="45"/>
      <c r="AK253" s="45"/>
      <c r="AL253" s="45"/>
      <c r="AM253" s="45"/>
      <c r="AN253" s="100"/>
      <c r="AO253" s="45"/>
      <c r="AP253" s="45"/>
      <c r="AQ253" s="45"/>
    </row>
    <row r="254" spans="6:43"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5"/>
      <c r="AB254" s="45"/>
      <c r="AC254" s="45"/>
      <c r="AD254" s="45"/>
      <c r="AE254" s="45"/>
      <c r="AF254" s="45"/>
      <c r="AG254" s="45"/>
      <c r="AH254" s="45"/>
      <c r="AI254" s="45"/>
      <c r="AJ254" s="45"/>
      <c r="AK254" s="45"/>
      <c r="AL254" s="45"/>
      <c r="AM254" s="45"/>
      <c r="AN254" s="100"/>
      <c r="AO254" s="45"/>
      <c r="AP254" s="45"/>
      <c r="AQ254" s="45"/>
    </row>
    <row r="255" spans="6:43"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5"/>
      <c r="AB255" s="45"/>
      <c r="AC255" s="45"/>
      <c r="AD255" s="45"/>
      <c r="AE255" s="45"/>
      <c r="AF255" s="45"/>
      <c r="AG255" s="45"/>
      <c r="AH255" s="45"/>
      <c r="AI255" s="45"/>
      <c r="AJ255" s="45"/>
      <c r="AK255" s="45"/>
      <c r="AL255" s="45"/>
      <c r="AM255" s="45"/>
      <c r="AN255" s="100"/>
      <c r="AO255" s="45"/>
      <c r="AP255" s="45"/>
      <c r="AQ255" s="45"/>
    </row>
    <row r="256" spans="6:43"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5"/>
      <c r="AB256" s="45"/>
      <c r="AC256" s="45"/>
      <c r="AD256" s="45"/>
      <c r="AE256" s="45"/>
      <c r="AF256" s="45"/>
      <c r="AG256" s="45"/>
      <c r="AH256" s="45"/>
      <c r="AI256" s="45"/>
      <c r="AJ256" s="45"/>
      <c r="AK256" s="45"/>
      <c r="AL256" s="45"/>
      <c r="AM256" s="45"/>
      <c r="AN256" s="100"/>
      <c r="AO256" s="45"/>
      <c r="AP256" s="45"/>
      <c r="AQ256" s="45"/>
    </row>
    <row r="257" spans="6:43"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5"/>
      <c r="AB257" s="45"/>
      <c r="AC257" s="45"/>
      <c r="AD257" s="45"/>
      <c r="AE257" s="45"/>
      <c r="AF257" s="45"/>
      <c r="AG257" s="45"/>
      <c r="AH257" s="45"/>
      <c r="AI257" s="45"/>
      <c r="AJ257" s="45"/>
      <c r="AK257" s="45"/>
      <c r="AL257" s="45"/>
      <c r="AM257" s="45"/>
      <c r="AN257" s="100"/>
      <c r="AO257" s="45"/>
      <c r="AP257" s="45"/>
      <c r="AQ257" s="45"/>
    </row>
    <row r="258" spans="6:43"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5"/>
      <c r="AB258" s="45"/>
      <c r="AC258" s="45"/>
      <c r="AD258" s="45"/>
      <c r="AE258" s="45"/>
      <c r="AF258" s="45"/>
      <c r="AG258" s="45"/>
      <c r="AH258" s="45"/>
      <c r="AI258" s="45"/>
      <c r="AJ258" s="45"/>
      <c r="AK258" s="45"/>
      <c r="AL258" s="45"/>
      <c r="AM258" s="45"/>
      <c r="AN258" s="100"/>
      <c r="AO258" s="45"/>
      <c r="AP258" s="45"/>
      <c r="AQ258" s="45"/>
    </row>
    <row r="259" spans="6:43"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5"/>
      <c r="AB259" s="45"/>
      <c r="AC259" s="45"/>
      <c r="AD259" s="45"/>
      <c r="AE259" s="45"/>
      <c r="AF259" s="45"/>
      <c r="AG259" s="45"/>
      <c r="AH259" s="45"/>
      <c r="AI259" s="45"/>
      <c r="AJ259" s="45"/>
      <c r="AK259" s="45"/>
      <c r="AL259" s="45"/>
      <c r="AM259" s="45"/>
      <c r="AN259" s="100"/>
      <c r="AO259" s="45"/>
      <c r="AP259" s="45"/>
      <c r="AQ259" s="45"/>
    </row>
    <row r="260" spans="6:43"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5"/>
      <c r="AB260" s="45"/>
      <c r="AC260" s="45"/>
      <c r="AD260" s="45"/>
      <c r="AE260" s="45"/>
      <c r="AF260" s="45"/>
      <c r="AG260" s="45"/>
      <c r="AH260" s="45"/>
      <c r="AI260" s="45"/>
      <c r="AJ260" s="45"/>
      <c r="AK260" s="45"/>
      <c r="AL260" s="45"/>
      <c r="AM260" s="45"/>
      <c r="AN260" s="100"/>
      <c r="AO260" s="45"/>
      <c r="AP260" s="45"/>
      <c r="AQ260" s="45"/>
    </row>
    <row r="261" spans="6:43"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45"/>
      <c r="AH261" s="45"/>
      <c r="AI261" s="45"/>
      <c r="AJ261" s="45"/>
      <c r="AK261" s="45"/>
      <c r="AL261" s="45"/>
      <c r="AM261" s="45"/>
      <c r="AN261" s="100"/>
      <c r="AO261" s="45"/>
      <c r="AP261" s="45"/>
      <c r="AQ261" s="45"/>
    </row>
    <row r="262" spans="6:43"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5"/>
      <c r="AB262" s="45"/>
      <c r="AC262" s="45"/>
      <c r="AD262" s="45"/>
      <c r="AE262" s="45"/>
      <c r="AF262" s="45"/>
      <c r="AG262" s="45"/>
      <c r="AH262" s="45"/>
      <c r="AI262" s="45"/>
      <c r="AJ262" s="45"/>
      <c r="AK262" s="45"/>
      <c r="AL262" s="45"/>
      <c r="AM262" s="45"/>
      <c r="AN262" s="100"/>
      <c r="AO262" s="45"/>
      <c r="AP262" s="45"/>
      <c r="AQ262" s="45"/>
    </row>
    <row r="263" spans="6:43"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5"/>
      <c r="AB263" s="45"/>
      <c r="AC263" s="45"/>
      <c r="AD263" s="45"/>
      <c r="AE263" s="45"/>
      <c r="AF263" s="45"/>
      <c r="AG263" s="45"/>
      <c r="AH263" s="45"/>
      <c r="AI263" s="45"/>
      <c r="AJ263" s="45"/>
      <c r="AK263" s="45"/>
      <c r="AL263" s="45"/>
      <c r="AM263" s="45"/>
      <c r="AN263" s="100"/>
      <c r="AO263" s="45"/>
      <c r="AP263" s="45"/>
      <c r="AQ263" s="45"/>
    </row>
    <row r="264" spans="6:43"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5"/>
      <c r="AB264" s="45"/>
      <c r="AC264" s="45"/>
      <c r="AD264" s="45"/>
      <c r="AE264" s="45"/>
      <c r="AF264" s="45"/>
      <c r="AG264" s="45"/>
      <c r="AH264" s="45"/>
      <c r="AI264" s="45"/>
      <c r="AJ264" s="45"/>
      <c r="AK264" s="45"/>
      <c r="AL264" s="45"/>
      <c r="AM264" s="45"/>
      <c r="AN264" s="100"/>
      <c r="AO264" s="45"/>
      <c r="AP264" s="45"/>
      <c r="AQ264" s="45"/>
    </row>
    <row r="265" spans="6:43"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  <c r="AA265" s="45"/>
      <c r="AB265" s="45"/>
      <c r="AC265" s="45"/>
      <c r="AD265" s="45"/>
      <c r="AE265" s="45"/>
      <c r="AF265" s="45"/>
      <c r="AG265" s="45"/>
      <c r="AH265" s="45"/>
      <c r="AI265" s="45"/>
      <c r="AJ265" s="45"/>
      <c r="AK265" s="45"/>
      <c r="AL265" s="45"/>
      <c r="AM265" s="45"/>
      <c r="AN265" s="100"/>
      <c r="AO265" s="45"/>
      <c r="AP265" s="45"/>
      <c r="AQ265" s="45"/>
    </row>
    <row r="266" spans="6:43"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5"/>
      <c r="AB266" s="45"/>
      <c r="AC266" s="45"/>
      <c r="AD266" s="45"/>
      <c r="AE266" s="45"/>
      <c r="AF266" s="45"/>
      <c r="AG266" s="45"/>
      <c r="AH266" s="45"/>
      <c r="AI266" s="45"/>
      <c r="AJ266" s="45"/>
      <c r="AK266" s="45"/>
      <c r="AL266" s="45"/>
      <c r="AM266" s="45"/>
      <c r="AN266" s="100"/>
      <c r="AO266" s="45"/>
      <c r="AP266" s="45"/>
      <c r="AQ266" s="45"/>
    </row>
    <row r="267" spans="6:43"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5"/>
      <c r="AB267" s="45"/>
      <c r="AC267" s="45"/>
      <c r="AD267" s="45"/>
      <c r="AE267" s="45"/>
      <c r="AF267" s="45"/>
      <c r="AG267" s="45"/>
      <c r="AH267" s="45"/>
      <c r="AI267" s="45"/>
      <c r="AJ267" s="45"/>
      <c r="AK267" s="45"/>
      <c r="AL267" s="45"/>
      <c r="AM267" s="45"/>
      <c r="AN267" s="100"/>
      <c r="AO267" s="45"/>
      <c r="AP267" s="45"/>
      <c r="AQ267" s="45"/>
    </row>
    <row r="268" spans="6:43"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5"/>
      <c r="AB268" s="45"/>
      <c r="AC268" s="45"/>
      <c r="AD268" s="45"/>
      <c r="AE268" s="45"/>
      <c r="AF268" s="45"/>
      <c r="AG268" s="45"/>
      <c r="AH268" s="45"/>
      <c r="AI268" s="45"/>
      <c r="AJ268" s="45"/>
      <c r="AK268" s="45"/>
      <c r="AL268" s="45"/>
      <c r="AM268" s="45"/>
      <c r="AN268" s="100"/>
      <c r="AO268" s="45"/>
      <c r="AP268" s="45"/>
      <c r="AQ268" s="45"/>
    </row>
    <row r="269" spans="6:43"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5"/>
      <c r="AB269" s="45"/>
      <c r="AC269" s="45"/>
      <c r="AD269" s="45"/>
      <c r="AE269" s="45"/>
      <c r="AF269" s="45"/>
      <c r="AG269" s="45"/>
      <c r="AH269" s="45"/>
      <c r="AI269" s="45"/>
      <c r="AJ269" s="45"/>
      <c r="AK269" s="45"/>
      <c r="AL269" s="45"/>
      <c r="AM269" s="45"/>
      <c r="AN269" s="100"/>
      <c r="AO269" s="45"/>
      <c r="AP269" s="45"/>
      <c r="AQ269" s="45"/>
    </row>
    <row r="270" spans="6:43"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5"/>
      <c r="AB270" s="45"/>
      <c r="AC270" s="45"/>
      <c r="AD270" s="45"/>
      <c r="AE270" s="45"/>
      <c r="AF270" s="45"/>
      <c r="AG270" s="45"/>
      <c r="AH270" s="45"/>
      <c r="AI270" s="45"/>
      <c r="AJ270" s="45"/>
      <c r="AK270" s="45"/>
      <c r="AL270" s="45"/>
      <c r="AM270" s="45"/>
      <c r="AN270" s="100"/>
      <c r="AO270" s="45"/>
      <c r="AP270" s="45"/>
      <c r="AQ270" s="45"/>
    </row>
    <row r="271" spans="6:43"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5"/>
      <c r="AB271" s="45"/>
      <c r="AC271" s="45"/>
      <c r="AD271" s="45"/>
      <c r="AE271" s="45"/>
      <c r="AF271" s="45"/>
      <c r="AG271" s="45"/>
      <c r="AH271" s="45"/>
      <c r="AI271" s="45"/>
      <c r="AJ271" s="45"/>
      <c r="AK271" s="45"/>
      <c r="AL271" s="45"/>
      <c r="AM271" s="45"/>
      <c r="AN271" s="100"/>
      <c r="AO271" s="45"/>
      <c r="AP271" s="45"/>
      <c r="AQ271" s="45"/>
    </row>
    <row r="272" spans="6:43"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5"/>
      <c r="AB272" s="45"/>
      <c r="AC272" s="45"/>
      <c r="AD272" s="45"/>
      <c r="AE272" s="45"/>
      <c r="AF272" s="45"/>
      <c r="AG272" s="45"/>
      <c r="AH272" s="45"/>
      <c r="AI272" s="45"/>
      <c r="AJ272" s="45"/>
      <c r="AK272" s="45"/>
      <c r="AL272" s="45"/>
      <c r="AM272" s="45"/>
      <c r="AN272" s="100"/>
      <c r="AO272" s="45"/>
      <c r="AP272" s="45"/>
      <c r="AQ272" s="45"/>
    </row>
    <row r="273" spans="6:43"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5"/>
      <c r="AB273" s="45"/>
      <c r="AC273" s="45"/>
      <c r="AD273" s="45"/>
      <c r="AE273" s="45"/>
      <c r="AF273" s="45"/>
      <c r="AG273" s="45"/>
      <c r="AH273" s="45"/>
      <c r="AI273" s="45"/>
      <c r="AJ273" s="45"/>
      <c r="AK273" s="45"/>
      <c r="AL273" s="45"/>
      <c r="AM273" s="45"/>
      <c r="AN273" s="100"/>
      <c r="AO273" s="45"/>
      <c r="AP273" s="45"/>
      <c r="AQ273" s="45"/>
    </row>
    <row r="274" spans="6:43"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5"/>
      <c r="AB274" s="45"/>
      <c r="AC274" s="45"/>
      <c r="AD274" s="45"/>
      <c r="AE274" s="45"/>
      <c r="AF274" s="45"/>
      <c r="AG274" s="45"/>
      <c r="AH274" s="45"/>
      <c r="AI274" s="45"/>
      <c r="AJ274" s="45"/>
      <c r="AK274" s="45"/>
      <c r="AL274" s="45"/>
      <c r="AM274" s="45"/>
      <c r="AN274" s="100"/>
      <c r="AO274" s="45"/>
      <c r="AP274" s="45"/>
      <c r="AQ274" s="45"/>
    </row>
    <row r="275" spans="6:43"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5"/>
      <c r="AB275" s="45"/>
      <c r="AC275" s="45"/>
      <c r="AD275" s="45"/>
      <c r="AE275" s="45"/>
      <c r="AF275" s="45"/>
      <c r="AG275" s="45"/>
      <c r="AH275" s="45"/>
      <c r="AI275" s="45"/>
      <c r="AJ275" s="45"/>
      <c r="AK275" s="45"/>
      <c r="AL275" s="45"/>
      <c r="AM275" s="45"/>
      <c r="AN275" s="100"/>
      <c r="AO275" s="45"/>
      <c r="AP275" s="45"/>
      <c r="AQ275" s="45"/>
    </row>
    <row r="276" spans="6:43"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5"/>
      <c r="AB276" s="45"/>
      <c r="AC276" s="45"/>
      <c r="AD276" s="45"/>
      <c r="AE276" s="45"/>
      <c r="AF276" s="45"/>
      <c r="AG276" s="45"/>
      <c r="AH276" s="45"/>
      <c r="AI276" s="45"/>
      <c r="AJ276" s="45"/>
      <c r="AK276" s="45"/>
      <c r="AL276" s="45"/>
      <c r="AM276" s="45"/>
      <c r="AN276" s="100"/>
      <c r="AO276" s="45"/>
      <c r="AP276" s="45"/>
      <c r="AQ276" s="45"/>
    </row>
    <row r="277" spans="6:43"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5"/>
      <c r="AB277" s="45"/>
      <c r="AC277" s="45"/>
      <c r="AD277" s="45"/>
      <c r="AE277" s="45"/>
      <c r="AF277" s="45"/>
      <c r="AG277" s="45"/>
      <c r="AH277" s="45"/>
      <c r="AI277" s="45"/>
      <c r="AJ277" s="45"/>
      <c r="AK277" s="45"/>
      <c r="AL277" s="45"/>
      <c r="AM277" s="45"/>
      <c r="AN277" s="100"/>
      <c r="AO277" s="45"/>
      <c r="AP277" s="45"/>
      <c r="AQ277" s="45"/>
    </row>
    <row r="278" spans="6:43"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5"/>
      <c r="AB278" s="45"/>
      <c r="AC278" s="45"/>
      <c r="AD278" s="45"/>
      <c r="AE278" s="45"/>
      <c r="AF278" s="45"/>
      <c r="AG278" s="45"/>
      <c r="AH278" s="45"/>
      <c r="AI278" s="45"/>
      <c r="AJ278" s="45"/>
      <c r="AK278" s="45"/>
      <c r="AL278" s="45"/>
      <c r="AM278" s="45"/>
      <c r="AN278" s="100"/>
      <c r="AO278" s="45"/>
      <c r="AP278" s="45"/>
      <c r="AQ278" s="45"/>
    </row>
    <row r="279" spans="6:43"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5"/>
      <c r="AB279" s="45"/>
      <c r="AC279" s="45"/>
      <c r="AD279" s="45"/>
      <c r="AE279" s="45"/>
      <c r="AF279" s="45"/>
      <c r="AG279" s="45"/>
      <c r="AH279" s="45"/>
      <c r="AI279" s="45"/>
      <c r="AJ279" s="45"/>
      <c r="AK279" s="45"/>
      <c r="AL279" s="45"/>
      <c r="AM279" s="45"/>
      <c r="AN279" s="100"/>
      <c r="AO279" s="45"/>
      <c r="AP279" s="45"/>
      <c r="AQ279" s="45"/>
    </row>
    <row r="280" spans="6:43"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  <c r="AB280" s="45"/>
      <c r="AC280" s="45"/>
      <c r="AD280" s="45"/>
      <c r="AE280" s="45"/>
      <c r="AF280" s="45"/>
      <c r="AG280" s="45"/>
      <c r="AH280" s="45"/>
      <c r="AI280" s="45"/>
      <c r="AJ280" s="45"/>
      <c r="AK280" s="45"/>
      <c r="AL280" s="45"/>
      <c r="AM280" s="45"/>
      <c r="AN280" s="100"/>
      <c r="AO280" s="45"/>
      <c r="AP280" s="45"/>
      <c r="AQ280" s="45"/>
    </row>
    <row r="281" spans="6:43"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5"/>
      <c r="AB281" s="45"/>
      <c r="AC281" s="45"/>
      <c r="AD281" s="45"/>
      <c r="AE281" s="45"/>
      <c r="AF281" s="45"/>
      <c r="AG281" s="45"/>
      <c r="AH281" s="45"/>
      <c r="AI281" s="45"/>
      <c r="AJ281" s="45"/>
      <c r="AK281" s="45"/>
      <c r="AL281" s="45"/>
      <c r="AM281" s="45"/>
      <c r="AN281" s="100"/>
      <c r="AO281" s="45"/>
      <c r="AP281" s="45"/>
      <c r="AQ281" s="45"/>
    </row>
    <row r="282" spans="6:43"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5"/>
      <c r="AB282" s="45"/>
      <c r="AC282" s="45"/>
      <c r="AD282" s="45"/>
      <c r="AE282" s="45"/>
      <c r="AF282" s="45"/>
      <c r="AG282" s="45"/>
      <c r="AH282" s="45"/>
      <c r="AI282" s="45"/>
      <c r="AJ282" s="45"/>
      <c r="AK282" s="45"/>
      <c r="AL282" s="45"/>
      <c r="AM282" s="45"/>
      <c r="AN282" s="100"/>
      <c r="AO282" s="45"/>
      <c r="AP282" s="45"/>
      <c r="AQ282" s="45"/>
    </row>
    <row r="283" spans="6:43"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5"/>
      <c r="AB283" s="45"/>
      <c r="AC283" s="45"/>
      <c r="AD283" s="45"/>
      <c r="AE283" s="45"/>
      <c r="AF283" s="45"/>
      <c r="AG283" s="45"/>
      <c r="AH283" s="45"/>
      <c r="AI283" s="45"/>
      <c r="AJ283" s="45"/>
      <c r="AK283" s="45"/>
      <c r="AL283" s="45"/>
      <c r="AM283" s="45"/>
      <c r="AN283" s="100"/>
      <c r="AO283" s="45"/>
      <c r="AP283" s="45"/>
      <c r="AQ283" s="45"/>
    </row>
    <row r="284" spans="6:43"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5"/>
      <c r="AB284" s="45"/>
      <c r="AC284" s="45"/>
      <c r="AD284" s="45"/>
      <c r="AE284" s="45"/>
      <c r="AF284" s="45"/>
      <c r="AG284" s="45"/>
      <c r="AH284" s="45"/>
      <c r="AI284" s="45"/>
      <c r="AJ284" s="45"/>
      <c r="AK284" s="45"/>
      <c r="AL284" s="45"/>
      <c r="AM284" s="45"/>
      <c r="AN284" s="100"/>
      <c r="AO284" s="45"/>
      <c r="AP284" s="45"/>
      <c r="AQ284" s="45"/>
    </row>
    <row r="285" spans="6:43"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5"/>
      <c r="AB285" s="45"/>
      <c r="AC285" s="45"/>
      <c r="AD285" s="45"/>
      <c r="AE285" s="45"/>
      <c r="AF285" s="45"/>
      <c r="AG285" s="45"/>
      <c r="AH285" s="45"/>
      <c r="AI285" s="45"/>
      <c r="AJ285" s="45"/>
      <c r="AK285" s="45"/>
      <c r="AL285" s="45"/>
      <c r="AM285" s="45"/>
      <c r="AN285" s="100"/>
      <c r="AO285" s="45"/>
      <c r="AP285" s="45"/>
      <c r="AQ285" s="45"/>
    </row>
    <row r="286" spans="6:43"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5"/>
      <c r="AB286" s="45"/>
      <c r="AC286" s="45"/>
      <c r="AD286" s="45"/>
      <c r="AE286" s="45"/>
      <c r="AF286" s="45"/>
      <c r="AG286" s="45"/>
      <c r="AH286" s="45"/>
      <c r="AI286" s="45"/>
      <c r="AJ286" s="45"/>
      <c r="AK286" s="45"/>
      <c r="AL286" s="45"/>
      <c r="AM286" s="45"/>
      <c r="AN286" s="100"/>
      <c r="AO286" s="45"/>
      <c r="AP286" s="45"/>
      <c r="AQ286" s="45"/>
    </row>
    <row r="287" spans="6:43"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45"/>
      <c r="AB287" s="45"/>
      <c r="AC287" s="45"/>
      <c r="AD287" s="45"/>
      <c r="AE287" s="45"/>
      <c r="AF287" s="45"/>
      <c r="AG287" s="45"/>
      <c r="AH287" s="45"/>
      <c r="AI287" s="45"/>
      <c r="AJ287" s="45"/>
      <c r="AK287" s="45"/>
      <c r="AL287" s="45"/>
      <c r="AM287" s="45"/>
      <c r="AN287" s="100"/>
      <c r="AO287" s="45"/>
      <c r="AP287" s="45"/>
      <c r="AQ287" s="45"/>
    </row>
    <row r="288" spans="6:43"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5"/>
      <c r="AG288" s="45"/>
      <c r="AH288" s="45"/>
      <c r="AI288" s="45"/>
      <c r="AJ288" s="45"/>
      <c r="AK288" s="45"/>
      <c r="AL288" s="45"/>
      <c r="AM288" s="45"/>
      <c r="AN288" s="100"/>
      <c r="AO288" s="45"/>
      <c r="AP288" s="45"/>
      <c r="AQ288" s="45"/>
    </row>
    <row r="289" spans="6:43"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45"/>
      <c r="AG289" s="45"/>
      <c r="AH289" s="45"/>
      <c r="AI289" s="45"/>
      <c r="AJ289" s="45"/>
      <c r="AK289" s="45"/>
      <c r="AL289" s="45"/>
      <c r="AM289" s="45"/>
      <c r="AN289" s="100"/>
      <c r="AO289" s="45"/>
      <c r="AP289" s="45"/>
      <c r="AQ289" s="45"/>
    </row>
    <row r="290" spans="6:43"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45"/>
      <c r="AG290" s="45"/>
      <c r="AH290" s="45"/>
      <c r="AI290" s="45"/>
      <c r="AJ290" s="45"/>
      <c r="AK290" s="45"/>
      <c r="AL290" s="45"/>
      <c r="AM290" s="45"/>
      <c r="AN290" s="100"/>
      <c r="AO290" s="45"/>
      <c r="AP290" s="45"/>
      <c r="AQ290" s="45"/>
    </row>
    <row r="291" spans="6:43"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45"/>
      <c r="AG291" s="45"/>
      <c r="AH291" s="45"/>
      <c r="AI291" s="45"/>
      <c r="AJ291" s="45"/>
      <c r="AK291" s="45"/>
      <c r="AL291" s="45"/>
      <c r="AM291" s="45"/>
      <c r="AN291" s="100"/>
      <c r="AO291" s="45"/>
      <c r="AP291" s="45"/>
      <c r="AQ291" s="45"/>
    </row>
    <row r="292" spans="6:43"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45"/>
      <c r="AG292" s="45"/>
      <c r="AH292" s="45"/>
      <c r="AI292" s="45"/>
      <c r="AJ292" s="45"/>
      <c r="AK292" s="45"/>
      <c r="AL292" s="45"/>
      <c r="AM292" s="45"/>
      <c r="AN292" s="100"/>
      <c r="AO292" s="45"/>
      <c r="AP292" s="45"/>
      <c r="AQ292" s="45"/>
    </row>
    <row r="293" spans="6:43"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45"/>
      <c r="AG293" s="45"/>
      <c r="AH293" s="45"/>
      <c r="AI293" s="45"/>
      <c r="AJ293" s="45"/>
      <c r="AK293" s="45"/>
      <c r="AL293" s="45"/>
      <c r="AM293" s="45"/>
      <c r="AN293" s="100"/>
      <c r="AO293" s="45"/>
      <c r="AP293" s="45"/>
      <c r="AQ293" s="45"/>
    </row>
    <row r="294" spans="6:43"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45"/>
      <c r="AG294" s="45"/>
      <c r="AH294" s="45"/>
      <c r="AI294" s="45"/>
      <c r="AJ294" s="45"/>
      <c r="AK294" s="45"/>
      <c r="AL294" s="45"/>
      <c r="AM294" s="45"/>
      <c r="AN294" s="100"/>
      <c r="AO294" s="45"/>
      <c r="AP294" s="45"/>
      <c r="AQ294" s="45"/>
    </row>
    <row r="295" spans="6:43"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45"/>
      <c r="AG295" s="45"/>
      <c r="AH295" s="45"/>
      <c r="AI295" s="45"/>
      <c r="AJ295" s="45"/>
      <c r="AK295" s="45"/>
      <c r="AL295" s="45"/>
      <c r="AM295" s="45"/>
      <c r="AN295" s="100"/>
      <c r="AO295" s="45"/>
      <c r="AP295" s="45"/>
      <c r="AQ295" s="45"/>
    </row>
    <row r="296" spans="6:43"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45"/>
      <c r="AG296" s="45"/>
      <c r="AH296" s="45"/>
      <c r="AI296" s="45"/>
      <c r="AJ296" s="45"/>
      <c r="AK296" s="45"/>
      <c r="AL296" s="45"/>
      <c r="AM296" s="45"/>
      <c r="AN296" s="100"/>
      <c r="AO296" s="45"/>
      <c r="AP296" s="45"/>
      <c r="AQ296" s="45"/>
    </row>
    <row r="297" spans="6:43"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45"/>
      <c r="AG297" s="45"/>
      <c r="AH297" s="45"/>
      <c r="AI297" s="45"/>
      <c r="AJ297" s="45"/>
      <c r="AK297" s="45"/>
      <c r="AL297" s="45"/>
      <c r="AM297" s="45"/>
      <c r="AN297" s="100"/>
      <c r="AO297" s="45"/>
      <c r="AP297" s="45"/>
      <c r="AQ297" s="45"/>
    </row>
    <row r="298" spans="6:43"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45"/>
      <c r="AG298" s="45"/>
      <c r="AH298" s="45"/>
      <c r="AI298" s="45"/>
      <c r="AJ298" s="45"/>
      <c r="AK298" s="45"/>
      <c r="AL298" s="45"/>
      <c r="AM298" s="45"/>
      <c r="AN298" s="100"/>
      <c r="AO298" s="45"/>
      <c r="AP298" s="45"/>
      <c r="AQ298" s="45"/>
    </row>
    <row r="299" spans="6:43"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45"/>
      <c r="AG299" s="45"/>
      <c r="AH299" s="45"/>
      <c r="AI299" s="45"/>
      <c r="AJ299" s="45"/>
      <c r="AK299" s="45"/>
      <c r="AL299" s="45"/>
      <c r="AM299" s="45"/>
      <c r="AN299" s="100"/>
      <c r="AO299" s="45"/>
      <c r="AP299" s="45"/>
      <c r="AQ299" s="45"/>
    </row>
    <row r="300" spans="6:43"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45"/>
      <c r="AG300" s="45"/>
      <c r="AH300" s="45"/>
      <c r="AI300" s="45"/>
      <c r="AJ300" s="45"/>
      <c r="AK300" s="45"/>
      <c r="AL300" s="45"/>
      <c r="AM300" s="45"/>
      <c r="AN300" s="100"/>
      <c r="AO300" s="45"/>
      <c r="AP300" s="45"/>
      <c r="AQ300" s="45"/>
    </row>
    <row r="301" spans="6:43"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45"/>
      <c r="AG301" s="45"/>
      <c r="AH301" s="45"/>
      <c r="AI301" s="45"/>
      <c r="AJ301" s="45"/>
      <c r="AK301" s="45"/>
      <c r="AL301" s="45"/>
      <c r="AM301" s="45"/>
      <c r="AN301" s="100"/>
      <c r="AO301" s="45"/>
      <c r="AP301" s="45"/>
      <c r="AQ301" s="45"/>
    </row>
    <row r="302" spans="6:43"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45"/>
      <c r="AG302" s="45"/>
      <c r="AH302" s="45"/>
      <c r="AI302" s="45"/>
      <c r="AJ302" s="45"/>
      <c r="AK302" s="45"/>
      <c r="AL302" s="45"/>
      <c r="AM302" s="45"/>
      <c r="AN302" s="100"/>
      <c r="AO302" s="45"/>
      <c r="AP302" s="45"/>
      <c r="AQ302" s="45"/>
    </row>
    <row r="303" spans="6:43"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45"/>
      <c r="AG303" s="45"/>
      <c r="AH303" s="45"/>
      <c r="AI303" s="45"/>
      <c r="AJ303" s="45"/>
      <c r="AK303" s="45"/>
      <c r="AL303" s="45"/>
      <c r="AM303" s="45"/>
      <c r="AN303" s="100"/>
      <c r="AO303" s="45"/>
      <c r="AP303" s="45"/>
      <c r="AQ303" s="45"/>
    </row>
    <row r="304" spans="6:43"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45"/>
      <c r="AG304" s="45"/>
      <c r="AH304" s="45"/>
      <c r="AI304" s="45"/>
      <c r="AJ304" s="45"/>
      <c r="AK304" s="45"/>
      <c r="AL304" s="45"/>
      <c r="AM304" s="45"/>
      <c r="AN304" s="100"/>
      <c r="AO304" s="45"/>
      <c r="AP304" s="45"/>
      <c r="AQ304" s="45"/>
    </row>
    <row r="305" spans="6:43"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45"/>
      <c r="AG305" s="45"/>
      <c r="AH305" s="45"/>
      <c r="AI305" s="45"/>
      <c r="AJ305" s="45"/>
      <c r="AK305" s="45"/>
      <c r="AL305" s="45"/>
      <c r="AM305" s="45"/>
      <c r="AN305" s="100"/>
      <c r="AO305" s="45"/>
      <c r="AP305" s="45"/>
      <c r="AQ305" s="45"/>
    </row>
    <row r="306" spans="6:43"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45"/>
      <c r="AG306" s="45"/>
      <c r="AH306" s="45"/>
      <c r="AI306" s="45"/>
      <c r="AJ306" s="45"/>
      <c r="AK306" s="45"/>
      <c r="AL306" s="45"/>
      <c r="AM306" s="45"/>
      <c r="AN306" s="100"/>
      <c r="AO306" s="45"/>
      <c r="AP306" s="45"/>
      <c r="AQ306" s="45"/>
    </row>
    <row r="307" spans="6:43"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45"/>
      <c r="AG307" s="45"/>
      <c r="AH307" s="45"/>
      <c r="AI307" s="45"/>
      <c r="AJ307" s="45"/>
      <c r="AK307" s="45"/>
      <c r="AL307" s="45"/>
      <c r="AM307" s="45"/>
      <c r="AN307" s="100"/>
      <c r="AO307" s="45"/>
      <c r="AP307" s="45"/>
      <c r="AQ307" s="45"/>
    </row>
    <row r="308" spans="6:43"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45"/>
      <c r="AG308" s="45"/>
      <c r="AH308" s="45"/>
      <c r="AI308" s="45"/>
      <c r="AJ308" s="45"/>
      <c r="AK308" s="45"/>
      <c r="AL308" s="45"/>
      <c r="AM308" s="45"/>
      <c r="AN308" s="100"/>
      <c r="AO308" s="45"/>
      <c r="AP308" s="45"/>
      <c r="AQ308" s="45"/>
    </row>
    <row r="309" spans="6:43"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45"/>
      <c r="AG309" s="45"/>
      <c r="AH309" s="45"/>
      <c r="AI309" s="45"/>
      <c r="AJ309" s="45"/>
      <c r="AK309" s="45"/>
      <c r="AL309" s="45"/>
      <c r="AM309" s="45"/>
      <c r="AN309" s="100"/>
      <c r="AO309" s="45"/>
      <c r="AP309" s="45"/>
      <c r="AQ309" s="45"/>
    </row>
    <row r="310" spans="6:43"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45"/>
      <c r="AG310" s="45"/>
      <c r="AH310" s="45"/>
      <c r="AI310" s="45"/>
      <c r="AJ310" s="45"/>
      <c r="AK310" s="45"/>
      <c r="AL310" s="45"/>
      <c r="AM310" s="45"/>
      <c r="AN310" s="100"/>
      <c r="AO310" s="45"/>
      <c r="AP310" s="45"/>
      <c r="AQ310" s="45"/>
    </row>
    <row r="311" spans="6:43"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45"/>
      <c r="AG311" s="45"/>
      <c r="AH311" s="45"/>
      <c r="AI311" s="45"/>
      <c r="AJ311" s="45"/>
      <c r="AK311" s="45"/>
      <c r="AL311" s="45"/>
      <c r="AM311" s="45"/>
      <c r="AN311" s="100"/>
      <c r="AO311" s="45"/>
      <c r="AP311" s="45"/>
      <c r="AQ311" s="45"/>
    </row>
    <row r="312" spans="6:43"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45"/>
      <c r="AG312" s="45"/>
      <c r="AH312" s="45"/>
      <c r="AI312" s="45"/>
      <c r="AJ312" s="45"/>
      <c r="AK312" s="45"/>
      <c r="AL312" s="45"/>
      <c r="AM312" s="45"/>
      <c r="AN312" s="100"/>
      <c r="AO312" s="45"/>
      <c r="AP312" s="45"/>
      <c r="AQ312" s="45"/>
    </row>
    <row r="313" spans="6:43"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45"/>
      <c r="AG313" s="45"/>
      <c r="AH313" s="45"/>
      <c r="AI313" s="45"/>
      <c r="AJ313" s="45"/>
      <c r="AK313" s="45"/>
      <c r="AL313" s="45"/>
      <c r="AM313" s="45"/>
      <c r="AN313" s="100"/>
      <c r="AO313" s="45"/>
      <c r="AP313" s="45"/>
      <c r="AQ313" s="45"/>
    </row>
    <row r="314" spans="6:43"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45"/>
      <c r="AG314" s="45"/>
      <c r="AH314" s="45"/>
      <c r="AI314" s="45"/>
      <c r="AJ314" s="45"/>
      <c r="AK314" s="45"/>
      <c r="AL314" s="45"/>
      <c r="AM314" s="45"/>
      <c r="AN314" s="100"/>
      <c r="AO314" s="45"/>
      <c r="AP314" s="45"/>
      <c r="AQ314" s="45"/>
    </row>
    <row r="315" spans="6:43"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45"/>
      <c r="AG315" s="45"/>
      <c r="AH315" s="45"/>
      <c r="AI315" s="45"/>
      <c r="AJ315" s="45"/>
      <c r="AK315" s="45"/>
      <c r="AL315" s="45"/>
      <c r="AM315" s="45"/>
      <c r="AN315" s="100"/>
      <c r="AO315" s="45"/>
      <c r="AP315" s="45"/>
      <c r="AQ315" s="45"/>
    </row>
    <row r="316" spans="6:43"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45"/>
      <c r="AG316" s="45"/>
      <c r="AH316" s="45"/>
      <c r="AI316" s="45"/>
      <c r="AJ316" s="45"/>
      <c r="AK316" s="45"/>
      <c r="AL316" s="45"/>
      <c r="AM316" s="45"/>
      <c r="AN316" s="100"/>
      <c r="AO316" s="45"/>
      <c r="AP316" s="45"/>
      <c r="AQ316" s="45"/>
    </row>
    <row r="317" spans="6:43"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  <c r="AA317" s="45"/>
      <c r="AB317" s="45"/>
      <c r="AC317" s="45"/>
      <c r="AD317" s="45"/>
      <c r="AE317" s="45"/>
      <c r="AF317" s="45"/>
      <c r="AG317" s="45"/>
      <c r="AH317" s="45"/>
      <c r="AI317" s="45"/>
      <c r="AJ317" s="45"/>
      <c r="AK317" s="45"/>
      <c r="AL317" s="45"/>
      <c r="AM317" s="45"/>
      <c r="AN317" s="100"/>
      <c r="AO317" s="45"/>
      <c r="AP317" s="45"/>
      <c r="AQ317" s="45"/>
    </row>
    <row r="318" spans="6:43"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5"/>
      <c r="AB318" s="45"/>
      <c r="AC318" s="45"/>
      <c r="AD318" s="45"/>
      <c r="AE318" s="45"/>
      <c r="AF318" s="45"/>
      <c r="AG318" s="45"/>
      <c r="AH318" s="45"/>
      <c r="AI318" s="45"/>
      <c r="AJ318" s="45"/>
      <c r="AK318" s="45"/>
      <c r="AL318" s="45"/>
      <c r="AM318" s="45"/>
      <c r="AN318" s="100"/>
      <c r="AO318" s="45"/>
      <c r="AP318" s="45"/>
      <c r="AQ318" s="45"/>
    </row>
    <row r="319" spans="6:43"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5"/>
      <c r="AB319" s="45"/>
      <c r="AC319" s="45"/>
      <c r="AD319" s="45"/>
      <c r="AE319" s="45"/>
      <c r="AF319" s="45"/>
      <c r="AG319" s="45"/>
      <c r="AH319" s="45"/>
      <c r="AI319" s="45"/>
      <c r="AJ319" s="45"/>
      <c r="AK319" s="45"/>
      <c r="AL319" s="45"/>
      <c r="AM319" s="45"/>
      <c r="AN319" s="100"/>
      <c r="AO319" s="45"/>
      <c r="AP319" s="45"/>
      <c r="AQ319" s="45"/>
    </row>
    <row r="320" spans="6:43"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5"/>
      <c r="AB320" s="45"/>
      <c r="AC320" s="45"/>
      <c r="AD320" s="45"/>
      <c r="AE320" s="45"/>
      <c r="AF320" s="45"/>
      <c r="AG320" s="45"/>
      <c r="AH320" s="45"/>
      <c r="AI320" s="45"/>
      <c r="AJ320" s="45"/>
      <c r="AK320" s="45"/>
      <c r="AL320" s="45"/>
      <c r="AM320" s="45"/>
      <c r="AN320" s="100"/>
      <c r="AO320" s="45"/>
      <c r="AP320" s="45"/>
      <c r="AQ320" s="45"/>
    </row>
    <row r="321" spans="6:43"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5"/>
      <c r="AB321" s="45"/>
      <c r="AC321" s="45"/>
      <c r="AD321" s="45"/>
      <c r="AE321" s="45"/>
      <c r="AF321" s="45"/>
      <c r="AG321" s="45"/>
      <c r="AH321" s="45"/>
      <c r="AI321" s="45"/>
      <c r="AJ321" s="45"/>
      <c r="AK321" s="45"/>
      <c r="AL321" s="45"/>
      <c r="AM321" s="45"/>
      <c r="AN321" s="100"/>
      <c r="AO321" s="45"/>
      <c r="AP321" s="45"/>
      <c r="AQ321" s="45"/>
    </row>
    <row r="322" spans="6:43"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5"/>
      <c r="AB322" s="45"/>
      <c r="AC322" s="45"/>
      <c r="AD322" s="45"/>
      <c r="AE322" s="45"/>
      <c r="AF322" s="45"/>
      <c r="AG322" s="45"/>
      <c r="AH322" s="45"/>
      <c r="AI322" s="45"/>
      <c r="AJ322" s="45"/>
      <c r="AK322" s="45"/>
      <c r="AL322" s="45"/>
      <c r="AM322" s="45"/>
      <c r="AN322" s="100"/>
      <c r="AO322" s="45"/>
      <c r="AP322" s="45"/>
      <c r="AQ322" s="45"/>
    </row>
    <row r="323" spans="6:43"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5"/>
      <c r="AB323" s="45"/>
      <c r="AC323" s="45"/>
      <c r="AD323" s="45"/>
      <c r="AE323" s="45"/>
      <c r="AF323" s="45"/>
      <c r="AG323" s="45"/>
      <c r="AH323" s="45"/>
      <c r="AI323" s="45"/>
      <c r="AJ323" s="45"/>
      <c r="AK323" s="45"/>
      <c r="AL323" s="45"/>
      <c r="AM323" s="45"/>
      <c r="AN323" s="100"/>
      <c r="AO323" s="45"/>
      <c r="AP323" s="45"/>
      <c r="AQ323" s="45"/>
    </row>
    <row r="324" spans="6:43"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5"/>
      <c r="AB324" s="45"/>
      <c r="AC324" s="45"/>
      <c r="AD324" s="45"/>
      <c r="AE324" s="45"/>
      <c r="AF324" s="45"/>
      <c r="AG324" s="45"/>
      <c r="AH324" s="45"/>
      <c r="AI324" s="45"/>
      <c r="AJ324" s="45"/>
      <c r="AK324" s="45"/>
      <c r="AL324" s="45"/>
      <c r="AM324" s="45"/>
      <c r="AN324" s="100"/>
      <c r="AO324" s="45"/>
      <c r="AP324" s="45"/>
      <c r="AQ324" s="45"/>
    </row>
    <row r="325" spans="6:43"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5"/>
      <c r="AB325" s="45"/>
      <c r="AC325" s="45"/>
      <c r="AD325" s="45"/>
      <c r="AE325" s="45"/>
      <c r="AF325" s="45"/>
      <c r="AG325" s="45"/>
      <c r="AH325" s="45"/>
      <c r="AI325" s="45"/>
      <c r="AJ325" s="45"/>
      <c r="AK325" s="45"/>
      <c r="AL325" s="45"/>
      <c r="AM325" s="45"/>
      <c r="AN325" s="100"/>
      <c r="AO325" s="45"/>
      <c r="AP325" s="45"/>
      <c r="AQ325" s="45"/>
    </row>
    <row r="326" spans="6:43"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5"/>
      <c r="AB326" s="45"/>
      <c r="AC326" s="45"/>
      <c r="AD326" s="45"/>
      <c r="AE326" s="45"/>
      <c r="AF326" s="45"/>
      <c r="AG326" s="45"/>
      <c r="AH326" s="45"/>
      <c r="AI326" s="45"/>
      <c r="AJ326" s="45"/>
      <c r="AK326" s="45"/>
      <c r="AL326" s="45"/>
      <c r="AM326" s="45"/>
      <c r="AN326" s="100"/>
      <c r="AO326" s="45"/>
      <c r="AP326" s="45"/>
      <c r="AQ326" s="45"/>
    </row>
    <row r="327" spans="6:43"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5"/>
      <c r="AB327" s="45"/>
      <c r="AC327" s="45"/>
      <c r="AD327" s="45"/>
      <c r="AE327" s="45"/>
      <c r="AF327" s="45"/>
      <c r="AG327" s="45"/>
      <c r="AH327" s="45"/>
      <c r="AI327" s="45"/>
      <c r="AJ327" s="45"/>
      <c r="AK327" s="45"/>
      <c r="AL327" s="45"/>
      <c r="AM327" s="45"/>
      <c r="AN327" s="100"/>
      <c r="AO327" s="45"/>
      <c r="AP327" s="45"/>
      <c r="AQ327" s="45"/>
    </row>
    <row r="328" spans="6:43"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5"/>
      <c r="AB328" s="45"/>
      <c r="AC328" s="45"/>
      <c r="AD328" s="45"/>
      <c r="AE328" s="45"/>
      <c r="AF328" s="45"/>
      <c r="AG328" s="45"/>
      <c r="AH328" s="45"/>
      <c r="AI328" s="45"/>
      <c r="AJ328" s="45"/>
      <c r="AK328" s="45"/>
      <c r="AL328" s="45"/>
      <c r="AM328" s="45"/>
      <c r="AN328" s="100"/>
      <c r="AO328" s="45"/>
      <c r="AP328" s="45"/>
      <c r="AQ328" s="45"/>
    </row>
    <row r="329" spans="6:43"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5"/>
      <c r="AB329" s="45"/>
      <c r="AC329" s="45"/>
      <c r="AD329" s="45"/>
      <c r="AE329" s="45"/>
      <c r="AF329" s="45"/>
      <c r="AG329" s="45"/>
      <c r="AH329" s="45"/>
      <c r="AI329" s="45"/>
      <c r="AJ329" s="45"/>
      <c r="AK329" s="45"/>
      <c r="AL329" s="45"/>
      <c r="AM329" s="45"/>
      <c r="AN329" s="100"/>
      <c r="AO329" s="45"/>
      <c r="AP329" s="45"/>
      <c r="AQ329" s="45"/>
    </row>
    <row r="330" spans="6:43"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5"/>
      <c r="AB330" s="45"/>
      <c r="AC330" s="45"/>
      <c r="AD330" s="45"/>
      <c r="AE330" s="45"/>
      <c r="AF330" s="45"/>
      <c r="AG330" s="45"/>
      <c r="AH330" s="45"/>
      <c r="AI330" s="45"/>
      <c r="AJ330" s="45"/>
      <c r="AK330" s="45"/>
      <c r="AL330" s="45"/>
      <c r="AM330" s="45"/>
      <c r="AN330" s="100"/>
      <c r="AO330" s="45"/>
      <c r="AP330" s="45"/>
      <c r="AQ330" s="45"/>
    </row>
    <row r="331" spans="6:43"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5"/>
      <c r="AB331" s="45"/>
      <c r="AC331" s="45"/>
      <c r="AD331" s="45"/>
      <c r="AE331" s="45"/>
      <c r="AF331" s="45"/>
      <c r="AG331" s="45"/>
      <c r="AH331" s="45"/>
      <c r="AI331" s="45"/>
      <c r="AJ331" s="45"/>
      <c r="AK331" s="45"/>
      <c r="AL331" s="45"/>
      <c r="AM331" s="45"/>
      <c r="AN331" s="100"/>
      <c r="AO331" s="45"/>
      <c r="AP331" s="45"/>
      <c r="AQ331" s="45"/>
    </row>
    <row r="332" spans="6:43"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5"/>
      <c r="AB332" s="45"/>
      <c r="AC332" s="45"/>
      <c r="AD332" s="45"/>
      <c r="AE332" s="45"/>
      <c r="AF332" s="45"/>
      <c r="AG332" s="45"/>
      <c r="AH332" s="45"/>
      <c r="AI332" s="45"/>
      <c r="AJ332" s="45"/>
      <c r="AK332" s="45"/>
      <c r="AL332" s="45"/>
      <c r="AM332" s="45"/>
      <c r="AN332" s="100"/>
      <c r="AO332" s="45"/>
      <c r="AP332" s="45"/>
      <c r="AQ332" s="45"/>
    </row>
    <row r="333" spans="6:43"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5"/>
      <c r="AB333" s="45"/>
      <c r="AC333" s="45"/>
      <c r="AD333" s="45"/>
      <c r="AE333" s="45"/>
      <c r="AF333" s="45"/>
      <c r="AG333" s="45"/>
      <c r="AH333" s="45"/>
      <c r="AI333" s="45"/>
      <c r="AJ333" s="45"/>
      <c r="AK333" s="45"/>
      <c r="AL333" s="45"/>
      <c r="AM333" s="45"/>
      <c r="AN333" s="100"/>
      <c r="AO333" s="45"/>
      <c r="AP333" s="45"/>
      <c r="AQ333" s="45"/>
    </row>
    <row r="334" spans="6:43"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5"/>
      <c r="AB334" s="45"/>
      <c r="AC334" s="45"/>
      <c r="AD334" s="45"/>
      <c r="AE334" s="45"/>
      <c r="AF334" s="45"/>
      <c r="AG334" s="45"/>
      <c r="AH334" s="45"/>
      <c r="AI334" s="45"/>
      <c r="AJ334" s="45"/>
      <c r="AK334" s="45"/>
      <c r="AL334" s="45"/>
      <c r="AM334" s="45"/>
      <c r="AN334" s="100"/>
      <c r="AO334" s="45"/>
      <c r="AP334" s="45"/>
      <c r="AQ334" s="45"/>
    </row>
    <row r="335" spans="6:43"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5"/>
      <c r="AB335" s="45"/>
      <c r="AC335" s="45"/>
      <c r="AD335" s="45"/>
      <c r="AE335" s="45"/>
      <c r="AF335" s="45"/>
      <c r="AG335" s="45"/>
      <c r="AH335" s="45"/>
      <c r="AI335" s="45"/>
      <c r="AJ335" s="45"/>
      <c r="AK335" s="45"/>
      <c r="AL335" s="45"/>
      <c r="AM335" s="45"/>
      <c r="AN335" s="100"/>
      <c r="AO335" s="45"/>
      <c r="AP335" s="45"/>
      <c r="AQ335" s="45"/>
    </row>
    <row r="336" spans="6:43"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5"/>
      <c r="AB336" s="45"/>
      <c r="AC336" s="45"/>
      <c r="AD336" s="45"/>
      <c r="AE336" s="45"/>
      <c r="AF336" s="45"/>
      <c r="AG336" s="45"/>
      <c r="AH336" s="45"/>
      <c r="AI336" s="45"/>
      <c r="AJ336" s="45"/>
      <c r="AK336" s="45"/>
      <c r="AL336" s="45"/>
      <c r="AM336" s="45"/>
      <c r="AN336" s="100"/>
      <c r="AO336" s="45"/>
      <c r="AP336" s="45"/>
      <c r="AQ336" s="45"/>
    </row>
    <row r="337" spans="6:43"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5"/>
      <c r="AB337" s="45"/>
      <c r="AC337" s="45"/>
      <c r="AD337" s="45"/>
      <c r="AE337" s="45"/>
      <c r="AF337" s="45"/>
      <c r="AG337" s="45"/>
      <c r="AH337" s="45"/>
      <c r="AI337" s="45"/>
      <c r="AJ337" s="45"/>
      <c r="AK337" s="45"/>
      <c r="AL337" s="45"/>
      <c r="AM337" s="45"/>
      <c r="AN337" s="100"/>
      <c r="AO337" s="45"/>
      <c r="AP337" s="45"/>
      <c r="AQ337" s="45"/>
    </row>
    <row r="338" spans="6:43"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5"/>
      <c r="AB338" s="45"/>
      <c r="AC338" s="45"/>
      <c r="AD338" s="45"/>
      <c r="AE338" s="45"/>
      <c r="AF338" s="45"/>
      <c r="AG338" s="45"/>
      <c r="AH338" s="45"/>
      <c r="AI338" s="45"/>
      <c r="AJ338" s="45"/>
      <c r="AK338" s="45"/>
      <c r="AL338" s="45"/>
      <c r="AM338" s="45"/>
      <c r="AN338" s="100"/>
      <c r="AO338" s="45"/>
      <c r="AP338" s="45"/>
      <c r="AQ338" s="45"/>
    </row>
    <row r="339" spans="6:43"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5"/>
      <c r="AB339" s="45"/>
      <c r="AC339" s="45"/>
      <c r="AD339" s="45"/>
      <c r="AE339" s="45"/>
      <c r="AF339" s="45"/>
      <c r="AG339" s="45"/>
      <c r="AH339" s="45"/>
      <c r="AI339" s="45"/>
      <c r="AJ339" s="45"/>
      <c r="AK339" s="45"/>
      <c r="AL339" s="45"/>
      <c r="AM339" s="45"/>
      <c r="AN339" s="100"/>
      <c r="AO339" s="45"/>
      <c r="AP339" s="45"/>
      <c r="AQ339" s="45"/>
    </row>
    <row r="340" spans="6:43"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5"/>
      <c r="AB340" s="45"/>
      <c r="AC340" s="45"/>
      <c r="AD340" s="45"/>
      <c r="AE340" s="45"/>
      <c r="AF340" s="45"/>
      <c r="AG340" s="45"/>
      <c r="AH340" s="45"/>
      <c r="AI340" s="45"/>
      <c r="AJ340" s="45"/>
      <c r="AK340" s="45"/>
      <c r="AL340" s="45"/>
      <c r="AM340" s="45"/>
      <c r="AN340" s="100"/>
      <c r="AO340" s="45"/>
      <c r="AP340" s="45"/>
      <c r="AQ340" s="45"/>
    </row>
    <row r="341" spans="6:43"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5"/>
      <c r="AB341" s="45"/>
      <c r="AC341" s="45"/>
      <c r="AD341" s="45"/>
      <c r="AE341" s="45"/>
      <c r="AF341" s="45"/>
      <c r="AG341" s="45"/>
      <c r="AH341" s="45"/>
      <c r="AI341" s="45"/>
      <c r="AJ341" s="45"/>
      <c r="AK341" s="45"/>
      <c r="AL341" s="45"/>
      <c r="AM341" s="45"/>
      <c r="AN341" s="100"/>
      <c r="AO341" s="45"/>
      <c r="AP341" s="45"/>
      <c r="AQ341" s="45"/>
    </row>
    <row r="342" spans="6:43"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5"/>
      <c r="AB342" s="45"/>
      <c r="AC342" s="45"/>
      <c r="AD342" s="45"/>
      <c r="AE342" s="45"/>
      <c r="AF342" s="45"/>
      <c r="AG342" s="45"/>
      <c r="AH342" s="45"/>
      <c r="AI342" s="45"/>
      <c r="AJ342" s="45"/>
      <c r="AK342" s="45"/>
      <c r="AL342" s="45"/>
      <c r="AM342" s="45"/>
      <c r="AN342" s="100"/>
      <c r="AO342" s="45"/>
      <c r="AP342" s="45"/>
      <c r="AQ342" s="45"/>
    </row>
    <row r="343" spans="6:43"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5"/>
      <c r="AB343" s="45"/>
      <c r="AC343" s="45"/>
      <c r="AD343" s="45"/>
      <c r="AE343" s="45"/>
      <c r="AF343" s="45"/>
      <c r="AG343" s="45"/>
      <c r="AH343" s="45"/>
      <c r="AI343" s="45"/>
      <c r="AJ343" s="45"/>
      <c r="AK343" s="45"/>
      <c r="AL343" s="45"/>
      <c r="AM343" s="45"/>
      <c r="AN343" s="100"/>
      <c r="AO343" s="45"/>
      <c r="AP343" s="45"/>
      <c r="AQ343" s="45"/>
    </row>
    <row r="344" spans="6:43"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5"/>
      <c r="AB344" s="45"/>
      <c r="AC344" s="45"/>
      <c r="AD344" s="45"/>
      <c r="AE344" s="45"/>
      <c r="AF344" s="45"/>
      <c r="AG344" s="45"/>
      <c r="AH344" s="45"/>
      <c r="AI344" s="45"/>
      <c r="AJ344" s="45"/>
      <c r="AK344" s="45"/>
      <c r="AL344" s="45"/>
      <c r="AM344" s="45"/>
      <c r="AN344" s="100"/>
      <c r="AO344" s="45"/>
      <c r="AP344" s="45"/>
      <c r="AQ344" s="45"/>
    </row>
    <row r="345" spans="6:43"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5"/>
      <c r="AB345" s="45"/>
      <c r="AC345" s="45"/>
      <c r="AD345" s="45"/>
      <c r="AE345" s="45"/>
      <c r="AF345" s="45"/>
      <c r="AG345" s="45"/>
      <c r="AH345" s="45"/>
      <c r="AI345" s="45"/>
      <c r="AJ345" s="45"/>
      <c r="AK345" s="45"/>
      <c r="AL345" s="45"/>
      <c r="AM345" s="45"/>
      <c r="AN345" s="100"/>
      <c r="AO345" s="45"/>
      <c r="AP345" s="45"/>
      <c r="AQ345" s="45"/>
    </row>
    <row r="346" spans="6:43"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5"/>
      <c r="AB346" s="45"/>
      <c r="AC346" s="45"/>
      <c r="AD346" s="45"/>
      <c r="AE346" s="45"/>
      <c r="AF346" s="45"/>
      <c r="AG346" s="45"/>
      <c r="AH346" s="45"/>
      <c r="AI346" s="45"/>
      <c r="AJ346" s="45"/>
      <c r="AK346" s="45"/>
      <c r="AL346" s="45"/>
      <c r="AM346" s="45"/>
      <c r="AN346" s="100"/>
      <c r="AO346" s="45"/>
      <c r="AP346" s="45"/>
      <c r="AQ346" s="45"/>
    </row>
    <row r="347" spans="6:43"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  <c r="AA347" s="45"/>
      <c r="AB347" s="45"/>
      <c r="AC347" s="45"/>
      <c r="AD347" s="45"/>
      <c r="AE347" s="45"/>
      <c r="AF347" s="45"/>
      <c r="AG347" s="45"/>
      <c r="AH347" s="45"/>
      <c r="AI347" s="45"/>
      <c r="AJ347" s="45"/>
      <c r="AK347" s="45"/>
      <c r="AL347" s="45"/>
      <c r="AM347" s="45"/>
      <c r="AN347" s="100"/>
      <c r="AO347" s="45"/>
      <c r="AP347" s="45"/>
      <c r="AQ347" s="45"/>
    </row>
    <row r="348" spans="6:43"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45"/>
      <c r="AB348" s="45"/>
      <c r="AC348" s="45"/>
      <c r="AD348" s="45"/>
      <c r="AE348" s="45"/>
      <c r="AF348" s="45"/>
      <c r="AG348" s="45"/>
      <c r="AH348" s="45"/>
      <c r="AI348" s="45"/>
      <c r="AJ348" s="45"/>
      <c r="AK348" s="45"/>
      <c r="AL348" s="45"/>
      <c r="AM348" s="45"/>
      <c r="AN348" s="100"/>
      <c r="AO348" s="45"/>
      <c r="AP348" s="45"/>
      <c r="AQ348" s="45"/>
    </row>
    <row r="349" spans="6:43"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  <c r="AA349" s="45"/>
      <c r="AB349" s="45"/>
      <c r="AC349" s="45"/>
      <c r="AD349" s="45"/>
      <c r="AE349" s="45"/>
      <c r="AF349" s="45"/>
      <c r="AG349" s="45"/>
      <c r="AH349" s="45"/>
      <c r="AI349" s="45"/>
      <c r="AJ349" s="45"/>
      <c r="AK349" s="45"/>
      <c r="AL349" s="45"/>
      <c r="AM349" s="45"/>
      <c r="AN349" s="100"/>
      <c r="AO349" s="45"/>
      <c r="AP349" s="45"/>
      <c r="AQ349" s="45"/>
    </row>
    <row r="350" spans="6:43"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45"/>
      <c r="AB350" s="45"/>
      <c r="AC350" s="45"/>
      <c r="AD350" s="45"/>
      <c r="AE350" s="45"/>
      <c r="AF350" s="45"/>
      <c r="AG350" s="45"/>
      <c r="AH350" s="45"/>
      <c r="AI350" s="45"/>
      <c r="AJ350" s="45"/>
      <c r="AK350" s="45"/>
      <c r="AL350" s="45"/>
      <c r="AM350" s="45"/>
      <c r="AN350" s="100"/>
      <c r="AO350" s="45"/>
      <c r="AP350" s="45"/>
      <c r="AQ350" s="45"/>
    </row>
    <row r="351" spans="6:43"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45"/>
      <c r="AB351" s="45"/>
      <c r="AC351" s="45"/>
      <c r="AD351" s="45"/>
      <c r="AE351" s="45"/>
      <c r="AF351" s="45"/>
      <c r="AG351" s="45"/>
      <c r="AH351" s="45"/>
      <c r="AI351" s="45"/>
      <c r="AJ351" s="45"/>
      <c r="AK351" s="45"/>
      <c r="AL351" s="45"/>
      <c r="AM351" s="45"/>
      <c r="AN351" s="100"/>
      <c r="AO351" s="45"/>
      <c r="AP351" s="45"/>
      <c r="AQ351" s="45"/>
    </row>
    <row r="352" spans="6:43"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45"/>
      <c r="AB352" s="45"/>
      <c r="AC352" s="45"/>
      <c r="AD352" s="45"/>
      <c r="AE352" s="45"/>
      <c r="AF352" s="45"/>
      <c r="AG352" s="45"/>
      <c r="AH352" s="45"/>
      <c r="AI352" s="45"/>
      <c r="AJ352" s="45"/>
      <c r="AK352" s="45"/>
      <c r="AL352" s="45"/>
      <c r="AM352" s="45"/>
      <c r="AN352" s="100"/>
      <c r="AO352" s="45"/>
      <c r="AP352" s="45"/>
      <c r="AQ352" s="45"/>
    </row>
    <row r="353" spans="6:43"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45"/>
      <c r="AB353" s="45"/>
      <c r="AC353" s="45"/>
      <c r="AD353" s="45"/>
      <c r="AE353" s="45"/>
      <c r="AF353" s="45"/>
      <c r="AG353" s="45"/>
      <c r="AH353" s="45"/>
      <c r="AI353" s="45"/>
      <c r="AJ353" s="45"/>
      <c r="AK353" s="45"/>
      <c r="AL353" s="45"/>
      <c r="AM353" s="45"/>
      <c r="AN353" s="100"/>
      <c r="AO353" s="45"/>
      <c r="AP353" s="45"/>
      <c r="AQ353" s="45"/>
    </row>
    <row r="354" spans="6:43"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  <c r="AA354" s="45"/>
      <c r="AB354" s="45"/>
      <c r="AC354" s="45"/>
      <c r="AD354" s="45"/>
      <c r="AE354" s="45"/>
      <c r="AF354" s="45"/>
      <c r="AG354" s="45"/>
      <c r="AH354" s="45"/>
      <c r="AI354" s="45"/>
      <c r="AJ354" s="45"/>
      <c r="AK354" s="45"/>
      <c r="AL354" s="45"/>
      <c r="AM354" s="45"/>
      <c r="AN354" s="100"/>
      <c r="AO354" s="45"/>
      <c r="AP354" s="45"/>
      <c r="AQ354" s="45"/>
    </row>
    <row r="355" spans="6:43"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  <c r="AA355" s="45"/>
      <c r="AB355" s="45"/>
      <c r="AC355" s="45"/>
      <c r="AD355" s="45"/>
      <c r="AE355" s="45"/>
      <c r="AF355" s="45"/>
      <c r="AG355" s="45"/>
      <c r="AH355" s="45"/>
      <c r="AI355" s="45"/>
      <c r="AJ355" s="45"/>
      <c r="AK355" s="45"/>
      <c r="AL355" s="45"/>
      <c r="AM355" s="45"/>
      <c r="AN355" s="100"/>
      <c r="AO355" s="45"/>
      <c r="AP355" s="45"/>
      <c r="AQ355" s="45"/>
    </row>
    <row r="356" spans="6:43"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  <c r="AA356" s="45"/>
      <c r="AB356" s="45"/>
      <c r="AC356" s="45"/>
      <c r="AD356" s="45"/>
      <c r="AE356" s="45"/>
      <c r="AF356" s="45"/>
      <c r="AG356" s="45"/>
      <c r="AH356" s="45"/>
      <c r="AI356" s="45"/>
      <c r="AJ356" s="45"/>
      <c r="AK356" s="45"/>
      <c r="AL356" s="45"/>
      <c r="AM356" s="45"/>
      <c r="AN356" s="100"/>
      <c r="AO356" s="45"/>
      <c r="AP356" s="45"/>
      <c r="AQ356" s="45"/>
    </row>
    <row r="357" spans="6:43"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45"/>
      <c r="AB357" s="45"/>
      <c r="AC357" s="45"/>
      <c r="AD357" s="45"/>
      <c r="AE357" s="45"/>
      <c r="AF357" s="45"/>
      <c r="AG357" s="45"/>
      <c r="AH357" s="45"/>
      <c r="AI357" s="45"/>
      <c r="AJ357" s="45"/>
      <c r="AK357" s="45"/>
      <c r="AL357" s="45"/>
      <c r="AM357" s="45"/>
      <c r="AN357" s="100"/>
      <c r="AO357" s="45"/>
      <c r="AP357" s="45"/>
      <c r="AQ357" s="45"/>
    </row>
    <row r="358" spans="6:43"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  <c r="AA358" s="45"/>
      <c r="AB358" s="45"/>
      <c r="AC358" s="45"/>
      <c r="AD358" s="45"/>
      <c r="AE358" s="45"/>
      <c r="AF358" s="45"/>
      <c r="AG358" s="45"/>
      <c r="AH358" s="45"/>
      <c r="AI358" s="45"/>
      <c r="AJ358" s="45"/>
      <c r="AK358" s="45"/>
      <c r="AL358" s="45"/>
      <c r="AM358" s="45"/>
      <c r="AN358" s="100"/>
      <c r="AO358" s="45"/>
      <c r="AP358" s="45"/>
      <c r="AQ358" s="45"/>
    </row>
    <row r="359" spans="6:43"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45"/>
      <c r="AB359" s="45"/>
      <c r="AC359" s="45"/>
      <c r="AD359" s="45"/>
      <c r="AE359" s="45"/>
      <c r="AF359" s="45"/>
      <c r="AG359" s="45"/>
      <c r="AH359" s="45"/>
      <c r="AI359" s="45"/>
      <c r="AJ359" s="45"/>
      <c r="AK359" s="45"/>
      <c r="AL359" s="45"/>
      <c r="AM359" s="45"/>
      <c r="AN359" s="100"/>
      <c r="AO359" s="45"/>
      <c r="AP359" s="45"/>
      <c r="AQ359" s="45"/>
    </row>
    <row r="360" spans="6:43"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  <c r="AA360" s="45"/>
      <c r="AB360" s="45"/>
      <c r="AC360" s="45"/>
      <c r="AD360" s="45"/>
      <c r="AE360" s="45"/>
      <c r="AF360" s="45"/>
      <c r="AG360" s="45"/>
      <c r="AH360" s="45"/>
      <c r="AI360" s="45"/>
      <c r="AJ360" s="45"/>
      <c r="AK360" s="45"/>
      <c r="AL360" s="45"/>
      <c r="AM360" s="45"/>
      <c r="AN360" s="100"/>
      <c r="AO360" s="45"/>
      <c r="AP360" s="45"/>
      <c r="AQ360" s="45"/>
    </row>
    <row r="361" spans="6:43"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  <c r="AA361" s="45"/>
      <c r="AB361" s="45"/>
      <c r="AC361" s="45"/>
      <c r="AD361" s="45"/>
      <c r="AE361" s="45"/>
      <c r="AF361" s="45"/>
      <c r="AG361" s="45"/>
      <c r="AH361" s="45"/>
      <c r="AI361" s="45"/>
      <c r="AJ361" s="45"/>
      <c r="AK361" s="45"/>
      <c r="AL361" s="45"/>
      <c r="AM361" s="45"/>
      <c r="AN361" s="100"/>
      <c r="AO361" s="45"/>
      <c r="AP361" s="45"/>
      <c r="AQ361" s="45"/>
    </row>
    <row r="362" spans="6:43"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45"/>
      <c r="AB362" s="45"/>
      <c r="AC362" s="45"/>
      <c r="AD362" s="45"/>
      <c r="AE362" s="45"/>
      <c r="AF362" s="45"/>
      <c r="AG362" s="45"/>
      <c r="AH362" s="45"/>
      <c r="AI362" s="45"/>
      <c r="AJ362" s="45"/>
      <c r="AK362" s="45"/>
      <c r="AL362" s="45"/>
      <c r="AM362" s="45"/>
      <c r="AN362" s="100"/>
      <c r="AO362" s="45"/>
      <c r="AP362" s="45"/>
      <c r="AQ362" s="45"/>
    </row>
    <row r="363" spans="6:43">
      <c r="F363" s="45"/>
      <c r="G363" s="45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  <c r="Z363" s="45"/>
      <c r="AA363" s="45"/>
      <c r="AB363" s="45"/>
      <c r="AC363" s="45"/>
      <c r="AD363" s="45"/>
      <c r="AE363" s="45"/>
      <c r="AF363" s="45"/>
      <c r="AG363" s="45"/>
      <c r="AH363" s="45"/>
      <c r="AI363" s="45"/>
      <c r="AJ363" s="45"/>
      <c r="AK363" s="45"/>
      <c r="AL363" s="45"/>
      <c r="AM363" s="45"/>
      <c r="AN363" s="100"/>
      <c r="AO363" s="45"/>
      <c r="AP363" s="45"/>
      <c r="AQ363" s="45"/>
    </row>
    <row r="364" spans="6:43">
      <c r="F364" s="45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  <c r="Z364" s="45"/>
      <c r="AA364" s="45"/>
      <c r="AB364" s="45"/>
      <c r="AC364" s="45"/>
      <c r="AD364" s="45"/>
      <c r="AE364" s="45"/>
      <c r="AF364" s="45"/>
      <c r="AG364" s="45"/>
      <c r="AH364" s="45"/>
      <c r="AI364" s="45"/>
      <c r="AJ364" s="45"/>
      <c r="AK364" s="45"/>
      <c r="AL364" s="45"/>
      <c r="AM364" s="45"/>
      <c r="AN364" s="100"/>
      <c r="AO364" s="45"/>
      <c r="AP364" s="45"/>
      <c r="AQ364" s="45"/>
    </row>
    <row r="365" spans="6:43">
      <c r="F365" s="45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  <c r="Z365" s="45"/>
      <c r="AA365" s="45"/>
      <c r="AB365" s="45"/>
      <c r="AC365" s="45"/>
      <c r="AD365" s="45"/>
      <c r="AE365" s="45"/>
      <c r="AF365" s="45"/>
      <c r="AG365" s="45"/>
      <c r="AH365" s="45"/>
      <c r="AI365" s="45"/>
      <c r="AJ365" s="45"/>
      <c r="AK365" s="45"/>
      <c r="AL365" s="45"/>
      <c r="AM365" s="45"/>
      <c r="AN365" s="100"/>
      <c r="AO365" s="45"/>
      <c r="AP365" s="45"/>
      <c r="AQ365" s="45"/>
    </row>
    <row r="366" spans="6:43">
      <c r="F366" s="45"/>
      <c r="G366" s="45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  <c r="Z366" s="45"/>
      <c r="AA366" s="45"/>
      <c r="AB366" s="45"/>
      <c r="AC366" s="45"/>
      <c r="AD366" s="45"/>
      <c r="AE366" s="45"/>
      <c r="AF366" s="45"/>
      <c r="AG366" s="45"/>
      <c r="AH366" s="45"/>
      <c r="AI366" s="45"/>
      <c r="AJ366" s="45"/>
      <c r="AK366" s="45"/>
      <c r="AL366" s="45"/>
      <c r="AM366" s="45"/>
      <c r="AN366" s="100"/>
      <c r="AO366" s="45"/>
      <c r="AP366" s="45"/>
      <c r="AQ366" s="45"/>
    </row>
    <row r="367" spans="6:43">
      <c r="F367" s="45"/>
      <c r="G367" s="45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  <c r="Z367" s="45"/>
      <c r="AA367" s="45"/>
      <c r="AB367" s="45"/>
      <c r="AC367" s="45"/>
      <c r="AD367" s="45"/>
      <c r="AE367" s="45"/>
      <c r="AF367" s="45"/>
      <c r="AG367" s="45"/>
      <c r="AH367" s="45"/>
      <c r="AI367" s="45"/>
      <c r="AJ367" s="45"/>
      <c r="AK367" s="45"/>
      <c r="AL367" s="45"/>
      <c r="AM367" s="45"/>
      <c r="AN367" s="100"/>
      <c r="AO367" s="45"/>
      <c r="AP367" s="45"/>
      <c r="AQ367" s="45"/>
    </row>
    <row r="368" spans="6:43">
      <c r="F368" s="45"/>
      <c r="G368" s="45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  <c r="Z368" s="45"/>
      <c r="AA368" s="45"/>
      <c r="AB368" s="45"/>
      <c r="AC368" s="45"/>
      <c r="AD368" s="45"/>
      <c r="AE368" s="45"/>
      <c r="AF368" s="45"/>
      <c r="AG368" s="45"/>
      <c r="AH368" s="45"/>
      <c r="AI368" s="45"/>
      <c r="AJ368" s="45"/>
      <c r="AK368" s="45"/>
      <c r="AL368" s="45"/>
      <c r="AM368" s="45"/>
      <c r="AN368" s="100"/>
      <c r="AO368" s="45"/>
      <c r="AP368" s="45"/>
      <c r="AQ368" s="45"/>
    </row>
    <row r="369" spans="6:43">
      <c r="F369" s="45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  <c r="Z369" s="45"/>
      <c r="AA369" s="45"/>
      <c r="AB369" s="45"/>
      <c r="AC369" s="45"/>
      <c r="AD369" s="45"/>
      <c r="AE369" s="45"/>
      <c r="AF369" s="45"/>
      <c r="AG369" s="45"/>
      <c r="AH369" s="45"/>
      <c r="AI369" s="45"/>
      <c r="AJ369" s="45"/>
      <c r="AK369" s="45"/>
      <c r="AL369" s="45"/>
      <c r="AM369" s="45"/>
      <c r="AN369" s="100"/>
      <c r="AO369" s="45"/>
      <c r="AP369" s="45"/>
      <c r="AQ369" s="45"/>
    </row>
    <row r="370" spans="6:43">
      <c r="F370" s="45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  <c r="Z370" s="45"/>
      <c r="AA370" s="45"/>
      <c r="AB370" s="45"/>
      <c r="AC370" s="45"/>
      <c r="AD370" s="45"/>
      <c r="AE370" s="45"/>
      <c r="AF370" s="45"/>
      <c r="AG370" s="45"/>
      <c r="AH370" s="45"/>
      <c r="AI370" s="45"/>
      <c r="AJ370" s="45"/>
      <c r="AK370" s="45"/>
      <c r="AL370" s="45"/>
      <c r="AM370" s="45"/>
      <c r="AN370" s="100"/>
      <c r="AO370" s="45"/>
      <c r="AP370" s="45"/>
      <c r="AQ370" s="45"/>
    </row>
    <row r="371" spans="6:43"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  <c r="Z371" s="45"/>
      <c r="AA371" s="45"/>
      <c r="AB371" s="45"/>
      <c r="AC371" s="45"/>
      <c r="AD371" s="45"/>
      <c r="AE371" s="45"/>
      <c r="AF371" s="45"/>
      <c r="AG371" s="45"/>
      <c r="AH371" s="45"/>
      <c r="AI371" s="45"/>
      <c r="AJ371" s="45"/>
      <c r="AK371" s="45"/>
      <c r="AL371" s="45"/>
      <c r="AM371" s="45"/>
      <c r="AN371" s="100"/>
      <c r="AO371" s="45"/>
      <c r="AP371" s="45"/>
      <c r="AQ371" s="45"/>
    </row>
    <row r="372" spans="6:43"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  <c r="Z372" s="45"/>
      <c r="AA372" s="45"/>
      <c r="AB372" s="45"/>
      <c r="AC372" s="45"/>
      <c r="AD372" s="45"/>
      <c r="AE372" s="45"/>
      <c r="AF372" s="45"/>
      <c r="AG372" s="45"/>
      <c r="AH372" s="45"/>
      <c r="AI372" s="45"/>
      <c r="AJ372" s="45"/>
      <c r="AK372" s="45"/>
      <c r="AL372" s="45"/>
      <c r="AM372" s="45"/>
      <c r="AN372" s="100"/>
      <c r="AO372" s="45"/>
      <c r="AP372" s="45"/>
      <c r="AQ372" s="45"/>
    </row>
    <row r="373" spans="6:43"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  <c r="Y373" s="45"/>
      <c r="Z373" s="45"/>
      <c r="AA373" s="45"/>
      <c r="AB373" s="45"/>
      <c r="AC373" s="45"/>
      <c r="AD373" s="45"/>
      <c r="AE373" s="45"/>
      <c r="AF373" s="45"/>
      <c r="AG373" s="45"/>
      <c r="AH373" s="45"/>
      <c r="AI373" s="45"/>
      <c r="AJ373" s="45"/>
      <c r="AK373" s="45"/>
      <c r="AL373" s="45"/>
      <c r="AM373" s="45"/>
      <c r="AN373" s="100"/>
      <c r="AO373" s="45"/>
      <c r="AP373" s="45"/>
      <c r="AQ373" s="45"/>
    </row>
    <row r="374" spans="6:43"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  <c r="X374" s="45"/>
      <c r="Y374" s="45"/>
      <c r="Z374" s="45"/>
      <c r="AA374" s="45"/>
      <c r="AB374" s="45"/>
      <c r="AC374" s="45"/>
      <c r="AD374" s="45"/>
      <c r="AE374" s="45"/>
      <c r="AF374" s="45"/>
      <c r="AG374" s="45"/>
      <c r="AH374" s="45"/>
      <c r="AI374" s="45"/>
      <c r="AJ374" s="45"/>
      <c r="AK374" s="45"/>
      <c r="AL374" s="45"/>
      <c r="AM374" s="45"/>
      <c r="AN374" s="100"/>
      <c r="AO374" s="45"/>
      <c r="AP374" s="45"/>
      <c r="AQ374" s="45"/>
    </row>
    <row r="375" spans="6:43"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  <c r="X375" s="45"/>
      <c r="Y375" s="45"/>
      <c r="Z375" s="45"/>
      <c r="AA375" s="45"/>
      <c r="AB375" s="45"/>
      <c r="AC375" s="45"/>
      <c r="AD375" s="45"/>
      <c r="AE375" s="45"/>
      <c r="AF375" s="45"/>
      <c r="AG375" s="45"/>
      <c r="AH375" s="45"/>
      <c r="AI375" s="45"/>
      <c r="AJ375" s="45"/>
      <c r="AK375" s="45"/>
      <c r="AL375" s="45"/>
      <c r="AM375" s="45"/>
      <c r="AN375" s="100"/>
      <c r="AO375" s="45"/>
      <c r="AP375" s="45"/>
      <c r="AQ375" s="45"/>
    </row>
    <row r="376" spans="6:43"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  <c r="X376" s="45"/>
      <c r="Y376" s="45"/>
      <c r="Z376" s="45"/>
      <c r="AA376" s="45"/>
      <c r="AB376" s="45"/>
      <c r="AC376" s="45"/>
      <c r="AD376" s="45"/>
      <c r="AE376" s="45"/>
      <c r="AF376" s="45"/>
      <c r="AG376" s="45"/>
      <c r="AH376" s="45"/>
      <c r="AI376" s="45"/>
      <c r="AJ376" s="45"/>
      <c r="AK376" s="45"/>
      <c r="AL376" s="45"/>
      <c r="AM376" s="45"/>
      <c r="AN376" s="100"/>
      <c r="AO376" s="45"/>
      <c r="AP376" s="45"/>
      <c r="AQ376" s="45"/>
    </row>
    <row r="377" spans="6:43"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  <c r="Y377" s="45"/>
      <c r="Z377" s="45"/>
      <c r="AA377" s="45"/>
      <c r="AB377" s="45"/>
      <c r="AC377" s="45"/>
      <c r="AD377" s="45"/>
      <c r="AE377" s="45"/>
      <c r="AF377" s="45"/>
      <c r="AG377" s="45"/>
      <c r="AH377" s="45"/>
      <c r="AI377" s="45"/>
      <c r="AJ377" s="45"/>
      <c r="AK377" s="45"/>
      <c r="AL377" s="45"/>
      <c r="AM377" s="45"/>
      <c r="AN377" s="100"/>
      <c r="AO377" s="45"/>
      <c r="AP377" s="45"/>
      <c r="AQ377" s="45"/>
    </row>
    <row r="378" spans="6:43"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  <c r="Y378" s="45"/>
      <c r="Z378" s="45"/>
      <c r="AA378" s="45"/>
      <c r="AB378" s="45"/>
      <c r="AC378" s="45"/>
      <c r="AD378" s="45"/>
      <c r="AE378" s="45"/>
      <c r="AF378" s="45"/>
      <c r="AG378" s="45"/>
      <c r="AH378" s="45"/>
      <c r="AI378" s="45"/>
      <c r="AJ378" s="45"/>
      <c r="AK378" s="45"/>
      <c r="AL378" s="45"/>
      <c r="AM378" s="45"/>
      <c r="AN378" s="100"/>
      <c r="AO378" s="45"/>
      <c r="AP378" s="45"/>
      <c r="AQ378" s="45"/>
    </row>
    <row r="379" spans="6:43"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5"/>
      <c r="W379" s="45"/>
      <c r="X379" s="45"/>
      <c r="Y379" s="45"/>
      <c r="Z379" s="45"/>
      <c r="AA379" s="45"/>
      <c r="AB379" s="45"/>
      <c r="AC379" s="45"/>
      <c r="AD379" s="45"/>
      <c r="AE379" s="45"/>
      <c r="AF379" s="45"/>
      <c r="AG379" s="45"/>
      <c r="AH379" s="45"/>
      <c r="AI379" s="45"/>
      <c r="AJ379" s="45"/>
      <c r="AK379" s="45"/>
      <c r="AL379" s="45"/>
      <c r="AM379" s="45"/>
      <c r="AN379" s="100"/>
      <c r="AO379" s="45"/>
      <c r="AP379" s="45"/>
      <c r="AQ379" s="45"/>
    </row>
    <row r="380" spans="6:43"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5"/>
      <c r="W380" s="45"/>
      <c r="X380" s="45"/>
      <c r="Y380" s="45"/>
      <c r="Z380" s="45"/>
      <c r="AA380" s="45"/>
      <c r="AB380" s="45"/>
      <c r="AC380" s="45"/>
      <c r="AD380" s="45"/>
      <c r="AE380" s="45"/>
      <c r="AF380" s="45"/>
      <c r="AG380" s="45"/>
      <c r="AH380" s="45"/>
      <c r="AI380" s="45"/>
      <c r="AJ380" s="45"/>
      <c r="AK380" s="45"/>
      <c r="AL380" s="45"/>
      <c r="AM380" s="45"/>
      <c r="AN380" s="100"/>
      <c r="AO380" s="45"/>
      <c r="AP380" s="45"/>
      <c r="AQ380" s="45"/>
    </row>
    <row r="381" spans="6:43"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  <c r="Y381" s="45"/>
      <c r="Z381" s="45"/>
      <c r="AA381" s="45"/>
      <c r="AB381" s="45"/>
      <c r="AC381" s="45"/>
      <c r="AD381" s="45"/>
      <c r="AE381" s="45"/>
      <c r="AF381" s="45"/>
      <c r="AG381" s="45"/>
      <c r="AH381" s="45"/>
      <c r="AI381" s="45"/>
      <c r="AJ381" s="45"/>
      <c r="AK381" s="45"/>
      <c r="AL381" s="45"/>
      <c r="AM381" s="45"/>
      <c r="AN381" s="100"/>
      <c r="AO381" s="45"/>
      <c r="AP381" s="45"/>
      <c r="AQ381" s="45"/>
    </row>
    <row r="382" spans="6:43"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5"/>
      <c r="W382" s="45"/>
      <c r="X382" s="45"/>
      <c r="Y382" s="45"/>
      <c r="Z382" s="45"/>
      <c r="AA382" s="45"/>
      <c r="AB382" s="45"/>
      <c r="AC382" s="45"/>
      <c r="AD382" s="45"/>
      <c r="AE382" s="45"/>
      <c r="AF382" s="45"/>
      <c r="AG382" s="45"/>
      <c r="AH382" s="45"/>
      <c r="AI382" s="45"/>
      <c r="AJ382" s="45"/>
      <c r="AK382" s="45"/>
      <c r="AL382" s="45"/>
      <c r="AM382" s="45"/>
      <c r="AN382" s="100"/>
      <c r="AO382" s="45"/>
      <c r="AP382" s="45"/>
      <c r="AQ382" s="45"/>
    </row>
    <row r="383" spans="6:43"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  <c r="Y383" s="45"/>
      <c r="Z383" s="45"/>
      <c r="AA383" s="45"/>
      <c r="AB383" s="45"/>
      <c r="AC383" s="45"/>
      <c r="AD383" s="45"/>
      <c r="AE383" s="45"/>
      <c r="AF383" s="45"/>
      <c r="AG383" s="45"/>
      <c r="AH383" s="45"/>
      <c r="AI383" s="45"/>
      <c r="AJ383" s="45"/>
      <c r="AK383" s="45"/>
      <c r="AL383" s="45"/>
      <c r="AM383" s="45"/>
      <c r="AN383" s="100"/>
      <c r="AO383" s="45"/>
      <c r="AP383" s="45"/>
      <c r="AQ383" s="45"/>
    </row>
    <row r="384" spans="6:43"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5"/>
      <c r="W384" s="45"/>
      <c r="X384" s="45"/>
      <c r="Y384" s="45"/>
      <c r="Z384" s="45"/>
      <c r="AA384" s="45"/>
      <c r="AB384" s="45"/>
      <c r="AC384" s="45"/>
      <c r="AD384" s="45"/>
      <c r="AE384" s="45"/>
      <c r="AF384" s="45"/>
      <c r="AG384" s="45"/>
      <c r="AH384" s="45"/>
      <c r="AI384" s="45"/>
      <c r="AJ384" s="45"/>
      <c r="AK384" s="45"/>
      <c r="AL384" s="45"/>
      <c r="AM384" s="45"/>
      <c r="AN384" s="100"/>
      <c r="AO384" s="45"/>
      <c r="AP384" s="45"/>
      <c r="AQ384" s="45"/>
    </row>
    <row r="385" spans="6:43"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  <c r="Y385" s="45"/>
      <c r="Z385" s="45"/>
      <c r="AA385" s="45"/>
      <c r="AB385" s="45"/>
      <c r="AC385" s="45"/>
      <c r="AD385" s="45"/>
      <c r="AE385" s="45"/>
      <c r="AF385" s="45"/>
      <c r="AG385" s="45"/>
      <c r="AH385" s="45"/>
      <c r="AI385" s="45"/>
      <c r="AJ385" s="45"/>
      <c r="AK385" s="45"/>
      <c r="AL385" s="45"/>
      <c r="AM385" s="45"/>
      <c r="AN385" s="100"/>
      <c r="AO385" s="45"/>
      <c r="AP385" s="45"/>
      <c r="AQ385" s="45"/>
    </row>
    <row r="386" spans="6:43"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5"/>
      <c r="W386" s="45"/>
      <c r="X386" s="45"/>
      <c r="Y386" s="45"/>
      <c r="Z386" s="45"/>
      <c r="AA386" s="45"/>
      <c r="AB386" s="45"/>
      <c r="AC386" s="45"/>
      <c r="AD386" s="45"/>
      <c r="AE386" s="45"/>
      <c r="AF386" s="45"/>
      <c r="AG386" s="45"/>
      <c r="AH386" s="45"/>
      <c r="AI386" s="45"/>
      <c r="AJ386" s="45"/>
      <c r="AK386" s="45"/>
      <c r="AL386" s="45"/>
      <c r="AM386" s="45"/>
      <c r="AN386" s="100"/>
      <c r="AO386" s="45"/>
      <c r="AP386" s="45"/>
      <c r="AQ386" s="45"/>
    </row>
    <row r="387" spans="6:43"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  <c r="Y387" s="45"/>
      <c r="Z387" s="45"/>
      <c r="AA387" s="45"/>
      <c r="AB387" s="45"/>
      <c r="AC387" s="45"/>
      <c r="AD387" s="45"/>
      <c r="AE387" s="45"/>
      <c r="AF387" s="45"/>
      <c r="AG387" s="45"/>
      <c r="AH387" s="45"/>
      <c r="AI387" s="45"/>
      <c r="AJ387" s="45"/>
      <c r="AK387" s="45"/>
      <c r="AL387" s="45"/>
      <c r="AM387" s="45"/>
      <c r="AN387" s="100"/>
      <c r="AO387" s="45"/>
      <c r="AP387" s="45"/>
      <c r="AQ387" s="45"/>
    </row>
    <row r="388" spans="6:43"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45"/>
      <c r="U388" s="45"/>
      <c r="V388" s="45"/>
      <c r="W388" s="45"/>
      <c r="X388" s="45"/>
      <c r="Y388" s="45"/>
      <c r="Z388" s="45"/>
      <c r="AA388" s="45"/>
      <c r="AB388" s="45"/>
      <c r="AC388" s="45"/>
      <c r="AD388" s="45"/>
      <c r="AE388" s="45"/>
      <c r="AF388" s="45"/>
      <c r="AG388" s="45"/>
      <c r="AH388" s="45"/>
      <c r="AI388" s="45"/>
      <c r="AJ388" s="45"/>
      <c r="AK388" s="45"/>
      <c r="AL388" s="45"/>
      <c r="AM388" s="45"/>
      <c r="AN388" s="100"/>
      <c r="AO388" s="45"/>
      <c r="AP388" s="45"/>
      <c r="AQ388" s="45"/>
    </row>
    <row r="389" spans="6:43"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5"/>
      <c r="W389" s="45"/>
      <c r="X389" s="45"/>
      <c r="Y389" s="45"/>
      <c r="Z389" s="45"/>
      <c r="AA389" s="45"/>
      <c r="AB389" s="45"/>
      <c r="AC389" s="45"/>
      <c r="AD389" s="45"/>
      <c r="AE389" s="45"/>
      <c r="AF389" s="45"/>
      <c r="AG389" s="45"/>
      <c r="AH389" s="45"/>
      <c r="AI389" s="45"/>
      <c r="AJ389" s="45"/>
      <c r="AK389" s="45"/>
      <c r="AL389" s="45"/>
      <c r="AM389" s="45"/>
      <c r="AN389" s="100"/>
      <c r="AO389" s="45"/>
      <c r="AP389" s="45"/>
      <c r="AQ389" s="45"/>
    </row>
    <row r="390" spans="6:43"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45"/>
      <c r="U390" s="45"/>
      <c r="V390" s="45"/>
      <c r="W390" s="45"/>
      <c r="X390" s="45"/>
      <c r="Y390" s="45"/>
      <c r="Z390" s="45"/>
      <c r="AA390" s="45"/>
      <c r="AB390" s="45"/>
      <c r="AC390" s="45"/>
      <c r="AD390" s="45"/>
      <c r="AE390" s="45"/>
      <c r="AF390" s="45"/>
      <c r="AG390" s="45"/>
      <c r="AH390" s="45"/>
      <c r="AI390" s="45"/>
      <c r="AJ390" s="45"/>
      <c r="AK390" s="45"/>
      <c r="AL390" s="45"/>
      <c r="AM390" s="45"/>
      <c r="AN390" s="100"/>
      <c r="AO390" s="45"/>
      <c r="AP390" s="45"/>
      <c r="AQ390" s="45"/>
    </row>
    <row r="391" spans="6:43">
      <c r="F391" s="45"/>
      <c r="G391" s="45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  <c r="U391" s="45"/>
      <c r="V391" s="45"/>
      <c r="W391" s="45"/>
      <c r="X391" s="45"/>
      <c r="Y391" s="45"/>
      <c r="Z391" s="45"/>
      <c r="AA391" s="45"/>
      <c r="AB391" s="45"/>
      <c r="AC391" s="45"/>
      <c r="AD391" s="45"/>
      <c r="AE391" s="45"/>
      <c r="AF391" s="45"/>
      <c r="AG391" s="45"/>
      <c r="AH391" s="45"/>
      <c r="AI391" s="45"/>
      <c r="AJ391" s="45"/>
      <c r="AK391" s="45"/>
      <c r="AL391" s="45"/>
      <c r="AM391" s="45"/>
      <c r="AN391" s="100"/>
      <c r="AO391" s="45"/>
      <c r="AP391" s="45"/>
      <c r="AQ391" s="45"/>
    </row>
    <row r="392" spans="6:43">
      <c r="F392" s="45"/>
      <c r="G392" s="45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45"/>
      <c r="U392" s="45"/>
      <c r="V392" s="45"/>
      <c r="W392" s="45"/>
      <c r="X392" s="45"/>
      <c r="Y392" s="45"/>
      <c r="Z392" s="45"/>
      <c r="AA392" s="45"/>
      <c r="AB392" s="45"/>
      <c r="AC392" s="45"/>
      <c r="AD392" s="45"/>
      <c r="AE392" s="45"/>
      <c r="AF392" s="45"/>
      <c r="AG392" s="45"/>
      <c r="AH392" s="45"/>
      <c r="AI392" s="45"/>
      <c r="AJ392" s="45"/>
      <c r="AK392" s="45"/>
      <c r="AL392" s="45"/>
      <c r="AM392" s="45"/>
      <c r="AN392" s="100"/>
      <c r="AO392" s="45"/>
      <c r="AP392" s="45"/>
      <c r="AQ392" s="45"/>
    </row>
    <row r="393" spans="6:43">
      <c r="F393" s="45"/>
      <c r="G393" s="45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  <c r="Y393" s="45"/>
      <c r="Z393" s="45"/>
      <c r="AA393" s="45"/>
      <c r="AB393" s="45"/>
      <c r="AC393" s="45"/>
      <c r="AD393" s="45"/>
      <c r="AE393" s="45"/>
      <c r="AF393" s="45"/>
      <c r="AG393" s="45"/>
      <c r="AH393" s="45"/>
      <c r="AI393" s="45"/>
      <c r="AJ393" s="45"/>
      <c r="AK393" s="45"/>
      <c r="AL393" s="45"/>
      <c r="AM393" s="45"/>
      <c r="AN393" s="100"/>
      <c r="AO393" s="45"/>
      <c r="AP393" s="45"/>
      <c r="AQ393" s="45"/>
    </row>
    <row r="394" spans="6:43">
      <c r="F394" s="45"/>
      <c r="G394" s="45"/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45"/>
      <c r="U394" s="45"/>
      <c r="V394" s="45"/>
      <c r="W394" s="45"/>
      <c r="X394" s="45"/>
      <c r="Y394" s="45"/>
      <c r="Z394" s="45"/>
      <c r="AA394" s="45"/>
      <c r="AB394" s="45"/>
      <c r="AC394" s="45"/>
      <c r="AD394" s="45"/>
      <c r="AE394" s="45"/>
      <c r="AF394" s="45"/>
      <c r="AG394" s="45"/>
      <c r="AH394" s="45"/>
      <c r="AI394" s="45"/>
      <c r="AJ394" s="45"/>
      <c r="AK394" s="45"/>
      <c r="AL394" s="45"/>
      <c r="AM394" s="45"/>
      <c r="AN394" s="100"/>
      <c r="AO394" s="45"/>
      <c r="AP394" s="45"/>
      <c r="AQ394" s="45"/>
    </row>
    <row r="395" spans="6:43">
      <c r="F395" s="45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45"/>
      <c r="X395" s="45"/>
      <c r="Y395" s="45"/>
      <c r="Z395" s="45"/>
      <c r="AA395" s="45"/>
      <c r="AB395" s="45"/>
      <c r="AC395" s="45"/>
      <c r="AD395" s="45"/>
      <c r="AE395" s="45"/>
      <c r="AF395" s="45"/>
      <c r="AG395" s="45"/>
      <c r="AH395" s="45"/>
      <c r="AI395" s="45"/>
      <c r="AJ395" s="45"/>
      <c r="AK395" s="45"/>
      <c r="AL395" s="45"/>
      <c r="AM395" s="45"/>
      <c r="AN395" s="100"/>
      <c r="AO395" s="45"/>
      <c r="AP395" s="45"/>
      <c r="AQ395" s="45"/>
    </row>
    <row r="396" spans="6:43">
      <c r="F396" s="45"/>
      <c r="G396" s="45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45"/>
      <c r="U396" s="45"/>
      <c r="V396" s="45"/>
      <c r="W396" s="45"/>
      <c r="X396" s="45"/>
      <c r="Y396" s="45"/>
      <c r="Z396" s="45"/>
      <c r="AA396" s="45"/>
      <c r="AB396" s="45"/>
      <c r="AC396" s="45"/>
      <c r="AD396" s="45"/>
      <c r="AE396" s="45"/>
      <c r="AF396" s="45"/>
      <c r="AG396" s="45"/>
      <c r="AH396" s="45"/>
      <c r="AI396" s="45"/>
      <c r="AJ396" s="45"/>
      <c r="AK396" s="45"/>
      <c r="AL396" s="45"/>
      <c r="AM396" s="45"/>
      <c r="AN396" s="100"/>
      <c r="AO396" s="45"/>
      <c r="AP396" s="45"/>
      <c r="AQ396" s="45"/>
    </row>
    <row r="397" spans="6:43">
      <c r="F397" s="45"/>
      <c r="G397" s="45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5"/>
      <c r="W397" s="45"/>
      <c r="X397" s="45"/>
      <c r="Y397" s="45"/>
      <c r="Z397" s="45"/>
      <c r="AA397" s="45"/>
      <c r="AB397" s="45"/>
      <c r="AC397" s="45"/>
      <c r="AD397" s="45"/>
      <c r="AE397" s="45"/>
      <c r="AF397" s="45"/>
      <c r="AG397" s="45"/>
      <c r="AH397" s="45"/>
      <c r="AI397" s="45"/>
      <c r="AJ397" s="45"/>
      <c r="AK397" s="45"/>
      <c r="AL397" s="45"/>
      <c r="AM397" s="45"/>
      <c r="AN397" s="100"/>
      <c r="AO397" s="45"/>
      <c r="AP397" s="45"/>
      <c r="AQ397" s="45"/>
    </row>
    <row r="398" spans="6:43">
      <c r="F398" s="45"/>
      <c r="G398" s="45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45"/>
      <c r="U398" s="45"/>
      <c r="V398" s="45"/>
      <c r="W398" s="45"/>
      <c r="X398" s="45"/>
      <c r="Y398" s="45"/>
      <c r="Z398" s="45"/>
      <c r="AA398" s="45"/>
      <c r="AB398" s="45"/>
      <c r="AC398" s="45"/>
      <c r="AD398" s="45"/>
      <c r="AE398" s="45"/>
      <c r="AF398" s="45"/>
      <c r="AG398" s="45"/>
      <c r="AH398" s="45"/>
      <c r="AI398" s="45"/>
      <c r="AJ398" s="45"/>
      <c r="AK398" s="45"/>
      <c r="AL398" s="45"/>
      <c r="AM398" s="45"/>
      <c r="AN398" s="100"/>
      <c r="AO398" s="45"/>
      <c r="AP398" s="45"/>
      <c r="AQ398" s="45"/>
    </row>
    <row r="399" spans="6:43">
      <c r="F399" s="45"/>
      <c r="G399" s="45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5"/>
      <c r="W399" s="45"/>
      <c r="X399" s="45"/>
      <c r="Y399" s="45"/>
      <c r="Z399" s="45"/>
      <c r="AA399" s="45"/>
      <c r="AB399" s="45"/>
      <c r="AC399" s="45"/>
      <c r="AD399" s="45"/>
      <c r="AE399" s="45"/>
      <c r="AF399" s="45"/>
      <c r="AG399" s="45"/>
      <c r="AH399" s="45"/>
      <c r="AI399" s="45"/>
      <c r="AJ399" s="45"/>
      <c r="AK399" s="45"/>
      <c r="AL399" s="45"/>
      <c r="AM399" s="45"/>
      <c r="AN399" s="100"/>
      <c r="AO399" s="45"/>
      <c r="AP399" s="45"/>
      <c r="AQ399" s="45"/>
    </row>
    <row r="400" spans="6:43">
      <c r="F400" s="45"/>
      <c r="G400" s="45"/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/>
      <c r="U400" s="45"/>
      <c r="V400" s="45"/>
      <c r="W400" s="45"/>
      <c r="X400" s="45"/>
      <c r="Y400" s="45"/>
      <c r="Z400" s="45"/>
      <c r="AA400" s="45"/>
      <c r="AB400" s="45"/>
      <c r="AC400" s="45"/>
      <c r="AD400" s="45"/>
      <c r="AE400" s="45"/>
      <c r="AF400" s="45"/>
      <c r="AG400" s="45"/>
      <c r="AH400" s="45"/>
      <c r="AI400" s="45"/>
      <c r="AJ400" s="45"/>
      <c r="AK400" s="45"/>
      <c r="AL400" s="45"/>
      <c r="AM400" s="45"/>
      <c r="AN400" s="100"/>
      <c r="AO400" s="45"/>
      <c r="AP400" s="45"/>
      <c r="AQ400" s="45"/>
    </row>
    <row r="401" spans="6:43">
      <c r="F401" s="45"/>
      <c r="G401" s="45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5"/>
      <c r="W401" s="45"/>
      <c r="X401" s="45"/>
      <c r="Y401" s="45"/>
      <c r="Z401" s="45"/>
      <c r="AA401" s="45"/>
      <c r="AB401" s="45"/>
      <c r="AC401" s="45"/>
      <c r="AD401" s="45"/>
      <c r="AE401" s="45"/>
      <c r="AF401" s="45"/>
      <c r="AG401" s="45"/>
      <c r="AH401" s="45"/>
      <c r="AI401" s="45"/>
      <c r="AJ401" s="45"/>
      <c r="AK401" s="45"/>
      <c r="AL401" s="45"/>
      <c r="AM401" s="45"/>
      <c r="AN401" s="100"/>
      <c r="AO401" s="45"/>
      <c r="AP401" s="45"/>
      <c r="AQ401" s="45"/>
    </row>
    <row r="402" spans="6:43">
      <c r="F402" s="45"/>
      <c r="G402" s="45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45"/>
      <c r="U402" s="45"/>
      <c r="V402" s="45"/>
      <c r="W402" s="45"/>
      <c r="X402" s="45"/>
      <c r="Y402" s="45"/>
      <c r="Z402" s="45"/>
      <c r="AA402" s="45"/>
      <c r="AB402" s="45"/>
      <c r="AC402" s="45"/>
      <c r="AD402" s="45"/>
      <c r="AE402" s="45"/>
      <c r="AF402" s="45"/>
      <c r="AG402" s="45"/>
      <c r="AH402" s="45"/>
      <c r="AI402" s="45"/>
      <c r="AJ402" s="45"/>
      <c r="AK402" s="45"/>
      <c r="AL402" s="45"/>
      <c r="AM402" s="45"/>
      <c r="AN402" s="100"/>
      <c r="AO402" s="45"/>
      <c r="AP402" s="45"/>
      <c r="AQ402" s="45"/>
    </row>
    <row r="403" spans="6:43">
      <c r="F403" s="45"/>
      <c r="G403" s="45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5"/>
      <c r="W403" s="45"/>
      <c r="X403" s="45"/>
      <c r="Y403" s="45"/>
      <c r="Z403" s="45"/>
      <c r="AA403" s="45"/>
      <c r="AB403" s="45"/>
      <c r="AC403" s="45"/>
      <c r="AD403" s="45"/>
      <c r="AE403" s="45"/>
      <c r="AF403" s="45"/>
      <c r="AG403" s="45"/>
      <c r="AH403" s="45"/>
      <c r="AI403" s="45"/>
      <c r="AJ403" s="45"/>
      <c r="AK403" s="45"/>
      <c r="AL403" s="45"/>
      <c r="AM403" s="45"/>
      <c r="AN403" s="100"/>
      <c r="AO403" s="45"/>
      <c r="AP403" s="45"/>
      <c r="AQ403" s="45"/>
    </row>
    <row r="404" spans="6:43">
      <c r="F404" s="45"/>
      <c r="G404" s="45"/>
      <c r="H404" s="45"/>
      <c r="I404" s="45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45"/>
      <c r="U404" s="45"/>
      <c r="V404" s="45"/>
      <c r="W404" s="45"/>
      <c r="X404" s="45"/>
      <c r="Y404" s="45"/>
      <c r="Z404" s="45"/>
      <c r="AA404" s="45"/>
      <c r="AB404" s="45"/>
      <c r="AC404" s="45"/>
      <c r="AD404" s="45"/>
      <c r="AE404" s="45"/>
      <c r="AF404" s="45"/>
      <c r="AG404" s="45"/>
      <c r="AH404" s="45"/>
      <c r="AI404" s="45"/>
      <c r="AJ404" s="45"/>
      <c r="AK404" s="45"/>
      <c r="AL404" s="45"/>
      <c r="AM404" s="45"/>
      <c r="AN404" s="100"/>
      <c r="AO404" s="45"/>
      <c r="AP404" s="45"/>
      <c r="AQ404" s="45"/>
    </row>
    <row r="405" spans="6:43">
      <c r="F405" s="45"/>
      <c r="G405" s="45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5"/>
      <c r="W405" s="45"/>
      <c r="X405" s="45"/>
      <c r="Y405" s="45"/>
      <c r="Z405" s="45"/>
      <c r="AA405" s="45"/>
      <c r="AB405" s="45"/>
      <c r="AC405" s="45"/>
      <c r="AD405" s="45"/>
      <c r="AE405" s="45"/>
      <c r="AF405" s="45"/>
      <c r="AG405" s="45"/>
      <c r="AH405" s="45"/>
      <c r="AI405" s="45"/>
      <c r="AJ405" s="45"/>
      <c r="AK405" s="45"/>
      <c r="AL405" s="45"/>
      <c r="AM405" s="45"/>
      <c r="AN405" s="100"/>
      <c r="AO405" s="45"/>
      <c r="AP405" s="45"/>
      <c r="AQ405" s="45"/>
    </row>
    <row r="406" spans="6:43">
      <c r="F406" s="45"/>
      <c r="G406" s="45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45"/>
      <c r="U406" s="45"/>
      <c r="V406" s="45"/>
      <c r="W406" s="45"/>
      <c r="X406" s="45"/>
      <c r="Y406" s="45"/>
      <c r="Z406" s="45"/>
      <c r="AA406" s="45"/>
      <c r="AB406" s="45"/>
      <c r="AC406" s="45"/>
      <c r="AD406" s="45"/>
      <c r="AE406" s="45"/>
      <c r="AF406" s="45"/>
      <c r="AG406" s="45"/>
      <c r="AH406" s="45"/>
      <c r="AI406" s="45"/>
      <c r="AJ406" s="45"/>
      <c r="AK406" s="45"/>
      <c r="AL406" s="45"/>
      <c r="AM406" s="45"/>
      <c r="AN406" s="100"/>
      <c r="AO406" s="45"/>
      <c r="AP406" s="45"/>
      <c r="AQ406" s="45"/>
    </row>
    <row r="407" spans="6:43">
      <c r="F407" s="45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5"/>
      <c r="W407" s="45"/>
      <c r="X407" s="45"/>
      <c r="Y407" s="45"/>
      <c r="Z407" s="45"/>
      <c r="AA407" s="45"/>
      <c r="AB407" s="45"/>
      <c r="AC407" s="45"/>
      <c r="AD407" s="45"/>
      <c r="AE407" s="45"/>
      <c r="AF407" s="45"/>
      <c r="AG407" s="45"/>
      <c r="AH407" s="45"/>
      <c r="AI407" s="45"/>
      <c r="AJ407" s="45"/>
      <c r="AK407" s="45"/>
      <c r="AL407" s="45"/>
      <c r="AM407" s="45"/>
      <c r="AN407" s="100"/>
      <c r="AO407" s="45"/>
      <c r="AP407" s="45"/>
      <c r="AQ407" s="45"/>
    </row>
    <row r="408" spans="6:43">
      <c r="F408" s="45"/>
      <c r="G408" s="45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45"/>
      <c r="U408" s="45"/>
      <c r="V408" s="45"/>
      <c r="W408" s="45"/>
      <c r="X408" s="45"/>
      <c r="Y408" s="45"/>
      <c r="Z408" s="45"/>
      <c r="AA408" s="45"/>
      <c r="AB408" s="45"/>
      <c r="AC408" s="45"/>
      <c r="AD408" s="45"/>
      <c r="AE408" s="45"/>
      <c r="AF408" s="45"/>
      <c r="AG408" s="45"/>
      <c r="AH408" s="45"/>
      <c r="AI408" s="45"/>
      <c r="AJ408" s="45"/>
      <c r="AK408" s="45"/>
      <c r="AL408" s="45"/>
      <c r="AM408" s="45"/>
      <c r="AN408" s="100"/>
      <c r="AO408" s="45"/>
      <c r="AP408" s="45"/>
      <c r="AQ408" s="45"/>
    </row>
    <row r="409" spans="6:43">
      <c r="F409" s="45"/>
      <c r="G409" s="45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5"/>
      <c r="W409" s="45"/>
      <c r="X409" s="45"/>
      <c r="Y409" s="45"/>
      <c r="Z409" s="45"/>
      <c r="AA409" s="45"/>
      <c r="AB409" s="45"/>
      <c r="AC409" s="45"/>
      <c r="AD409" s="45"/>
      <c r="AE409" s="45"/>
      <c r="AF409" s="45"/>
      <c r="AG409" s="45"/>
      <c r="AH409" s="45"/>
      <c r="AI409" s="45"/>
      <c r="AJ409" s="45"/>
      <c r="AK409" s="45"/>
      <c r="AL409" s="45"/>
      <c r="AM409" s="45"/>
      <c r="AN409" s="100"/>
      <c r="AO409" s="45"/>
      <c r="AP409" s="45"/>
      <c r="AQ409" s="45"/>
    </row>
    <row r="410" spans="6:43">
      <c r="F410" s="45"/>
      <c r="G410" s="45"/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45"/>
      <c r="U410" s="45"/>
      <c r="V410" s="45"/>
      <c r="W410" s="45"/>
      <c r="X410" s="45"/>
      <c r="Y410" s="45"/>
      <c r="Z410" s="45"/>
      <c r="AA410" s="45"/>
      <c r="AB410" s="45"/>
      <c r="AC410" s="45"/>
      <c r="AD410" s="45"/>
      <c r="AE410" s="45"/>
      <c r="AF410" s="45"/>
      <c r="AG410" s="45"/>
      <c r="AH410" s="45"/>
      <c r="AI410" s="45"/>
      <c r="AJ410" s="45"/>
      <c r="AK410" s="45"/>
      <c r="AL410" s="45"/>
      <c r="AM410" s="45"/>
      <c r="AN410" s="100"/>
      <c r="AO410" s="45"/>
      <c r="AP410" s="45"/>
      <c r="AQ410" s="45"/>
    </row>
    <row r="411" spans="6:43">
      <c r="F411" s="45"/>
      <c r="G411" s="45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45"/>
      <c r="X411" s="45"/>
      <c r="Y411" s="45"/>
      <c r="Z411" s="45"/>
      <c r="AA411" s="45"/>
      <c r="AB411" s="45"/>
      <c r="AC411" s="45"/>
      <c r="AD411" s="45"/>
      <c r="AE411" s="45"/>
      <c r="AF411" s="45"/>
      <c r="AG411" s="45"/>
      <c r="AH411" s="45"/>
      <c r="AI411" s="45"/>
      <c r="AJ411" s="45"/>
      <c r="AK411" s="45"/>
      <c r="AL411" s="45"/>
      <c r="AM411" s="45"/>
      <c r="AN411" s="100"/>
      <c r="AO411" s="45"/>
      <c r="AP411" s="45"/>
      <c r="AQ411" s="45"/>
    </row>
    <row r="412" spans="6:43">
      <c r="F412" s="45"/>
      <c r="G412" s="45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45"/>
      <c r="U412" s="45"/>
      <c r="V412" s="45"/>
      <c r="W412" s="45"/>
      <c r="X412" s="45"/>
      <c r="Y412" s="45"/>
      <c r="Z412" s="45"/>
      <c r="AA412" s="45"/>
      <c r="AB412" s="45"/>
      <c r="AC412" s="45"/>
      <c r="AD412" s="45"/>
      <c r="AE412" s="45"/>
      <c r="AF412" s="45"/>
      <c r="AG412" s="45"/>
      <c r="AH412" s="45"/>
      <c r="AI412" s="45"/>
      <c r="AJ412" s="45"/>
      <c r="AK412" s="45"/>
      <c r="AL412" s="45"/>
      <c r="AM412" s="45"/>
      <c r="AN412" s="100"/>
      <c r="AO412" s="45"/>
      <c r="AP412" s="45"/>
      <c r="AQ412" s="45"/>
    </row>
    <row r="413" spans="6:43">
      <c r="F413" s="45"/>
      <c r="G413" s="45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45"/>
      <c r="U413" s="45"/>
      <c r="V413" s="45"/>
      <c r="W413" s="45"/>
      <c r="X413" s="45"/>
      <c r="Y413" s="45"/>
      <c r="Z413" s="45"/>
      <c r="AA413" s="45"/>
      <c r="AB413" s="45"/>
      <c r="AC413" s="45"/>
      <c r="AD413" s="45"/>
      <c r="AE413" s="45"/>
      <c r="AF413" s="45"/>
      <c r="AG413" s="45"/>
      <c r="AH413" s="45"/>
      <c r="AI413" s="45"/>
      <c r="AJ413" s="45"/>
      <c r="AK413" s="45"/>
      <c r="AL413" s="45"/>
      <c r="AM413" s="45"/>
      <c r="AN413" s="100"/>
      <c r="AO413" s="45"/>
      <c r="AP413" s="45"/>
      <c r="AQ413" s="45"/>
    </row>
    <row r="414" spans="6:43">
      <c r="F414" s="45"/>
      <c r="G414" s="45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45"/>
      <c r="U414" s="45"/>
      <c r="V414" s="45"/>
      <c r="W414" s="45"/>
      <c r="X414" s="45"/>
      <c r="Y414" s="45"/>
      <c r="Z414" s="45"/>
      <c r="AA414" s="45"/>
      <c r="AB414" s="45"/>
      <c r="AC414" s="45"/>
      <c r="AD414" s="45"/>
      <c r="AE414" s="45"/>
      <c r="AF414" s="45"/>
      <c r="AG414" s="45"/>
      <c r="AH414" s="45"/>
      <c r="AI414" s="45"/>
      <c r="AJ414" s="45"/>
      <c r="AK414" s="45"/>
      <c r="AL414" s="45"/>
      <c r="AM414" s="45"/>
      <c r="AN414" s="100"/>
      <c r="AO414" s="45"/>
      <c r="AP414" s="45"/>
      <c r="AQ414" s="45"/>
    </row>
    <row r="415" spans="6:43">
      <c r="F415" s="45"/>
      <c r="G415" s="45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5"/>
      <c r="T415" s="45"/>
      <c r="U415" s="45"/>
      <c r="V415" s="45"/>
      <c r="W415" s="45"/>
      <c r="X415" s="45"/>
      <c r="Y415" s="45"/>
      <c r="Z415" s="45"/>
      <c r="AA415" s="45"/>
      <c r="AB415" s="45"/>
      <c r="AC415" s="45"/>
      <c r="AD415" s="45"/>
      <c r="AE415" s="45"/>
      <c r="AF415" s="45"/>
      <c r="AG415" s="45"/>
      <c r="AH415" s="45"/>
      <c r="AI415" s="45"/>
      <c r="AJ415" s="45"/>
      <c r="AK415" s="45"/>
      <c r="AL415" s="45"/>
      <c r="AM415" s="45"/>
      <c r="AN415" s="100"/>
      <c r="AO415" s="45"/>
      <c r="AP415" s="45"/>
      <c r="AQ415" s="45"/>
    </row>
    <row r="416" spans="6:43">
      <c r="F416" s="45"/>
      <c r="G416" s="45"/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5"/>
      <c r="W416" s="45"/>
      <c r="X416" s="45"/>
      <c r="Y416" s="45"/>
      <c r="Z416" s="45"/>
      <c r="AA416" s="45"/>
      <c r="AB416" s="45"/>
      <c r="AC416" s="45"/>
      <c r="AD416" s="45"/>
      <c r="AE416" s="45"/>
      <c r="AF416" s="45"/>
      <c r="AG416" s="45"/>
      <c r="AH416" s="45"/>
      <c r="AI416" s="45"/>
      <c r="AJ416" s="45"/>
      <c r="AK416" s="45"/>
      <c r="AL416" s="45"/>
      <c r="AM416" s="45"/>
      <c r="AN416" s="100"/>
      <c r="AO416" s="45"/>
      <c r="AP416" s="45"/>
      <c r="AQ416" s="45"/>
    </row>
    <row r="417" spans="6:43">
      <c r="F417" s="45"/>
      <c r="G417" s="45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R417" s="45"/>
      <c r="S417" s="45"/>
      <c r="T417" s="45"/>
      <c r="U417" s="45"/>
      <c r="V417" s="45"/>
      <c r="W417" s="45"/>
      <c r="X417" s="45"/>
      <c r="Y417" s="45"/>
      <c r="Z417" s="45"/>
      <c r="AA417" s="45"/>
      <c r="AB417" s="45"/>
      <c r="AC417" s="45"/>
      <c r="AD417" s="45"/>
      <c r="AE417" s="45"/>
      <c r="AF417" s="45"/>
      <c r="AG417" s="45"/>
      <c r="AH417" s="45"/>
      <c r="AI417" s="45"/>
      <c r="AJ417" s="45"/>
      <c r="AK417" s="45"/>
      <c r="AL417" s="45"/>
      <c r="AM417" s="45"/>
      <c r="AN417" s="100"/>
      <c r="AO417" s="45"/>
      <c r="AP417" s="45"/>
      <c r="AQ417" s="45"/>
    </row>
    <row r="418" spans="6:43">
      <c r="F418" s="45"/>
      <c r="G418" s="45"/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45"/>
      <c r="U418" s="45"/>
      <c r="V418" s="45"/>
      <c r="W418" s="45"/>
      <c r="X418" s="45"/>
      <c r="Y418" s="45"/>
      <c r="Z418" s="45"/>
      <c r="AA418" s="45"/>
      <c r="AB418" s="45"/>
      <c r="AC418" s="45"/>
      <c r="AD418" s="45"/>
      <c r="AE418" s="45"/>
      <c r="AF418" s="45"/>
      <c r="AG418" s="45"/>
      <c r="AH418" s="45"/>
      <c r="AI418" s="45"/>
      <c r="AJ418" s="45"/>
      <c r="AK418" s="45"/>
      <c r="AL418" s="45"/>
      <c r="AM418" s="45"/>
      <c r="AN418" s="100"/>
      <c r="AO418" s="45"/>
      <c r="AP418" s="45"/>
      <c r="AQ418" s="45"/>
    </row>
    <row r="419" spans="6:43">
      <c r="F419" s="45"/>
      <c r="G419" s="45"/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R419" s="45"/>
      <c r="S419" s="45"/>
      <c r="T419" s="45"/>
      <c r="U419" s="45"/>
      <c r="V419" s="45"/>
      <c r="W419" s="45"/>
      <c r="X419" s="45"/>
      <c r="Y419" s="45"/>
      <c r="Z419" s="45"/>
      <c r="AA419" s="45"/>
      <c r="AB419" s="45"/>
      <c r="AC419" s="45"/>
      <c r="AD419" s="45"/>
      <c r="AE419" s="45"/>
      <c r="AF419" s="45"/>
      <c r="AG419" s="45"/>
      <c r="AH419" s="45"/>
      <c r="AI419" s="45"/>
      <c r="AJ419" s="45"/>
      <c r="AK419" s="45"/>
      <c r="AL419" s="45"/>
      <c r="AM419" s="45"/>
      <c r="AN419" s="100"/>
      <c r="AO419" s="45"/>
      <c r="AP419" s="45"/>
      <c r="AQ419" s="45"/>
    </row>
    <row r="420" spans="6:43">
      <c r="F420" s="45"/>
      <c r="G420" s="45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45"/>
      <c r="U420" s="45"/>
      <c r="V420" s="45"/>
      <c r="W420" s="45"/>
      <c r="X420" s="45"/>
      <c r="Y420" s="45"/>
      <c r="Z420" s="45"/>
      <c r="AA420" s="45"/>
      <c r="AB420" s="45"/>
      <c r="AC420" s="45"/>
      <c r="AD420" s="45"/>
      <c r="AE420" s="45"/>
      <c r="AF420" s="45"/>
      <c r="AG420" s="45"/>
      <c r="AH420" s="45"/>
      <c r="AI420" s="45"/>
      <c r="AJ420" s="45"/>
      <c r="AK420" s="45"/>
      <c r="AL420" s="45"/>
      <c r="AM420" s="45"/>
      <c r="AN420" s="100"/>
      <c r="AO420" s="45"/>
      <c r="AP420" s="45"/>
      <c r="AQ420" s="45"/>
    </row>
    <row r="421" spans="6:43">
      <c r="F421" s="45"/>
      <c r="G421" s="45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45"/>
      <c r="U421" s="45"/>
      <c r="V421" s="45"/>
      <c r="W421" s="45"/>
      <c r="X421" s="45"/>
      <c r="Y421" s="45"/>
      <c r="Z421" s="45"/>
      <c r="AA421" s="45"/>
      <c r="AB421" s="45"/>
      <c r="AC421" s="45"/>
      <c r="AD421" s="45"/>
      <c r="AE421" s="45"/>
      <c r="AF421" s="45"/>
      <c r="AG421" s="45"/>
      <c r="AH421" s="45"/>
      <c r="AI421" s="45"/>
      <c r="AJ421" s="45"/>
      <c r="AK421" s="45"/>
      <c r="AL421" s="45"/>
      <c r="AM421" s="45"/>
      <c r="AN421" s="100"/>
      <c r="AO421" s="45"/>
      <c r="AP421" s="45"/>
      <c r="AQ421" s="45"/>
    </row>
    <row r="422" spans="6:43">
      <c r="F422" s="45"/>
      <c r="G422" s="45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45"/>
      <c r="U422" s="45"/>
      <c r="V422" s="45"/>
      <c r="W422" s="45"/>
      <c r="X422" s="45"/>
      <c r="Y422" s="45"/>
      <c r="Z422" s="45"/>
      <c r="AA422" s="45"/>
      <c r="AB422" s="45"/>
      <c r="AC422" s="45"/>
      <c r="AD422" s="45"/>
      <c r="AE422" s="45"/>
      <c r="AF422" s="45"/>
      <c r="AG422" s="45"/>
      <c r="AH422" s="45"/>
      <c r="AI422" s="45"/>
      <c r="AJ422" s="45"/>
      <c r="AK422" s="45"/>
      <c r="AL422" s="45"/>
      <c r="AM422" s="45"/>
      <c r="AN422" s="100"/>
      <c r="AO422" s="45"/>
      <c r="AP422" s="45"/>
      <c r="AQ422" s="45"/>
    </row>
    <row r="423" spans="6:43">
      <c r="F423" s="45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45"/>
      <c r="U423" s="45"/>
      <c r="V423" s="45"/>
      <c r="W423" s="45"/>
      <c r="X423" s="45"/>
      <c r="Y423" s="45"/>
      <c r="Z423" s="45"/>
      <c r="AA423" s="45"/>
      <c r="AB423" s="45"/>
      <c r="AC423" s="45"/>
      <c r="AD423" s="45"/>
      <c r="AE423" s="45"/>
      <c r="AF423" s="45"/>
      <c r="AG423" s="45"/>
      <c r="AH423" s="45"/>
      <c r="AI423" s="45"/>
      <c r="AJ423" s="45"/>
      <c r="AK423" s="45"/>
      <c r="AL423" s="45"/>
      <c r="AM423" s="45"/>
      <c r="AN423" s="100"/>
      <c r="AO423" s="45"/>
      <c r="AP423" s="45"/>
      <c r="AQ423" s="45"/>
    </row>
    <row r="424" spans="6:43">
      <c r="F424" s="45"/>
      <c r="G424" s="45"/>
      <c r="H424" s="45"/>
      <c r="I424" s="45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45"/>
      <c r="U424" s="45"/>
      <c r="V424" s="45"/>
      <c r="W424" s="45"/>
      <c r="X424" s="45"/>
      <c r="Y424" s="45"/>
      <c r="Z424" s="45"/>
      <c r="AA424" s="45"/>
      <c r="AB424" s="45"/>
      <c r="AC424" s="45"/>
      <c r="AD424" s="45"/>
      <c r="AE424" s="45"/>
      <c r="AF424" s="45"/>
      <c r="AG424" s="45"/>
      <c r="AH424" s="45"/>
      <c r="AI424" s="45"/>
      <c r="AJ424" s="45"/>
      <c r="AK424" s="45"/>
      <c r="AL424" s="45"/>
      <c r="AM424" s="45"/>
      <c r="AN424" s="100"/>
      <c r="AO424" s="45"/>
      <c r="AP424" s="45"/>
      <c r="AQ424" s="45"/>
    </row>
    <row r="425" spans="6:43">
      <c r="F425" s="45"/>
      <c r="G425" s="45"/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  <c r="Y425" s="45"/>
      <c r="Z425" s="45"/>
      <c r="AA425" s="45"/>
      <c r="AB425" s="45"/>
      <c r="AC425" s="45"/>
      <c r="AD425" s="45"/>
      <c r="AE425" s="45"/>
      <c r="AF425" s="45"/>
      <c r="AG425" s="45"/>
      <c r="AH425" s="45"/>
      <c r="AI425" s="45"/>
      <c r="AJ425" s="45"/>
      <c r="AK425" s="45"/>
      <c r="AL425" s="45"/>
      <c r="AM425" s="45"/>
      <c r="AN425" s="100"/>
      <c r="AO425" s="45"/>
      <c r="AP425" s="45"/>
      <c r="AQ425" s="45"/>
    </row>
    <row r="426" spans="6:43">
      <c r="F426" s="45"/>
      <c r="G426" s="45"/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45"/>
      <c r="X426" s="45"/>
      <c r="Y426" s="45"/>
      <c r="Z426" s="45"/>
      <c r="AA426" s="45"/>
      <c r="AB426" s="45"/>
      <c r="AC426" s="45"/>
      <c r="AD426" s="45"/>
      <c r="AE426" s="45"/>
      <c r="AF426" s="45"/>
      <c r="AG426" s="45"/>
      <c r="AH426" s="45"/>
      <c r="AI426" s="45"/>
      <c r="AJ426" s="45"/>
      <c r="AK426" s="45"/>
      <c r="AL426" s="45"/>
      <c r="AM426" s="45"/>
      <c r="AN426" s="100"/>
      <c r="AO426" s="45"/>
      <c r="AP426" s="45"/>
      <c r="AQ426" s="45"/>
    </row>
    <row r="427" spans="6:43">
      <c r="F427" s="45"/>
      <c r="G427" s="45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  <c r="Y427" s="45"/>
      <c r="Z427" s="45"/>
      <c r="AA427" s="45"/>
      <c r="AB427" s="45"/>
      <c r="AC427" s="45"/>
      <c r="AD427" s="45"/>
      <c r="AE427" s="45"/>
      <c r="AF427" s="45"/>
      <c r="AG427" s="45"/>
      <c r="AH427" s="45"/>
      <c r="AI427" s="45"/>
      <c r="AJ427" s="45"/>
      <c r="AK427" s="45"/>
      <c r="AL427" s="45"/>
      <c r="AM427" s="45"/>
      <c r="AN427" s="100"/>
      <c r="AO427" s="45"/>
      <c r="AP427" s="45"/>
      <c r="AQ427" s="45"/>
    </row>
    <row r="428" spans="6:43">
      <c r="F428" s="45"/>
      <c r="G428" s="45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  <c r="Y428" s="45"/>
      <c r="Z428" s="45"/>
      <c r="AA428" s="45"/>
      <c r="AB428" s="45"/>
      <c r="AC428" s="45"/>
      <c r="AD428" s="45"/>
      <c r="AE428" s="45"/>
      <c r="AF428" s="45"/>
      <c r="AG428" s="45"/>
      <c r="AH428" s="45"/>
      <c r="AI428" s="45"/>
      <c r="AJ428" s="45"/>
      <c r="AK428" s="45"/>
      <c r="AL428" s="45"/>
      <c r="AM428" s="45"/>
      <c r="AN428" s="100"/>
      <c r="AO428" s="45"/>
      <c r="AP428" s="45"/>
      <c r="AQ428" s="45"/>
    </row>
    <row r="429" spans="6:43">
      <c r="F429" s="45"/>
      <c r="G429" s="45"/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  <c r="Y429" s="45"/>
      <c r="Z429" s="45"/>
      <c r="AA429" s="45"/>
      <c r="AB429" s="45"/>
      <c r="AC429" s="45"/>
      <c r="AD429" s="45"/>
      <c r="AE429" s="45"/>
      <c r="AF429" s="45"/>
      <c r="AG429" s="45"/>
      <c r="AH429" s="45"/>
      <c r="AI429" s="45"/>
      <c r="AJ429" s="45"/>
      <c r="AK429" s="45"/>
      <c r="AL429" s="45"/>
      <c r="AM429" s="45"/>
      <c r="AN429" s="100"/>
      <c r="AO429" s="45"/>
      <c r="AP429" s="45"/>
      <c r="AQ429" s="45"/>
    </row>
    <row r="430" spans="6:43">
      <c r="F430" s="45"/>
      <c r="G430" s="45"/>
      <c r="H430" s="45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45"/>
      <c r="X430" s="45"/>
      <c r="Y430" s="45"/>
      <c r="Z430" s="45"/>
      <c r="AA430" s="45"/>
      <c r="AB430" s="45"/>
      <c r="AC430" s="45"/>
      <c r="AD430" s="45"/>
      <c r="AE430" s="45"/>
      <c r="AF430" s="45"/>
      <c r="AG430" s="45"/>
      <c r="AH430" s="45"/>
      <c r="AI430" s="45"/>
      <c r="AJ430" s="45"/>
      <c r="AK430" s="45"/>
      <c r="AL430" s="45"/>
      <c r="AM430" s="45"/>
      <c r="AN430" s="100"/>
      <c r="AO430" s="45"/>
      <c r="AP430" s="45"/>
      <c r="AQ430" s="45"/>
    </row>
    <row r="431" spans="6:43">
      <c r="F431" s="45"/>
      <c r="G431" s="45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  <c r="Y431" s="45"/>
      <c r="Z431" s="45"/>
      <c r="AA431" s="45"/>
      <c r="AB431" s="45"/>
      <c r="AC431" s="45"/>
      <c r="AD431" s="45"/>
      <c r="AE431" s="45"/>
      <c r="AF431" s="45"/>
      <c r="AG431" s="45"/>
      <c r="AH431" s="45"/>
      <c r="AI431" s="45"/>
      <c r="AJ431" s="45"/>
      <c r="AK431" s="45"/>
      <c r="AL431" s="45"/>
      <c r="AM431" s="45"/>
      <c r="AN431" s="100"/>
      <c r="AO431" s="45"/>
      <c r="AP431" s="45"/>
      <c r="AQ431" s="45"/>
    </row>
    <row r="432" spans="6:43">
      <c r="F432" s="45"/>
      <c r="G432" s="45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45"/>
      <c r="U432" s="45"/>
      <c r="V432" s="45"/>
      <c r="W432" s="45"/>
      <c r="X432" s="45"/>
      <c r="Y432" s="45"/>
      <c r="Z432" s="45"/>
      <c r="AA432" s="45"/>
      <c r="AB432" s="45"/>
      <c r="AC432" s="45"/>
      <c r="AD432" s="45"/>
      <c r="AE432" s="45"/>
      <c r="AF432" s="45"/>
      <c r="AG432" s="45"/>
      <c r="AH432" s="45"/>
      <c r="AI432" s="45"/>
      <c r="AJ432" s="45"/>
      <c r="AK432" s="45"/>
      <c r="AL432" s="45"/>
      <c r="AM432" s="45"/>
      <c r="AN432" s="100"/>
      <c r="AO432" s="45"/>
      <c r="AP432" s="45"/>
      <c r="AQ432" s="45"/>
    </row>
    <row r="433" spans="6:43">
      <c r="F433" s="45"/>
      <c r="G433" s="45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45"/>
      <c r="U433" s="45"/>
      <c r="V433" s="45"/>
      <c r="W433" s="45"/>
      <c r="X433" s="45"/>
      <c r="Y433" s="45"/>
      <c r="Z433" s="45"/>
      <c r="AA433" s="45"/>
      <c r="AB433" s="45"/>
      <c r="AC433" s="45"/>
      <c r="AD433" s="45"/>
      <c r="AE433" s="45"/>
      <c r="AF433" s="45"/>
      <c r="AG433" s="45"/>
      <c r="AH433" s="45"/>
      <c r="AI433" s="45"/>
      <c r="AJ433" s="45"/>
      <c r="AK433" s="45"/>
      <c r="AL433" s="45"/>
      <c r="AM433" s="45"/>
      <c r="AN433" s="100"/>
      <c r="AO433" s="45"/>
      <c r="AP433" s="45"/>
      <c r="AQ433" s="45"/>
    </row>
    <row r="434" spans="6:43">
      <c r="F434" s="45"/>
      <c r="G434" s="45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  <c r="Y434" s="45"/>
      <c r="Z434" s="45"/>
      <c r="AA434" s="45"/>
      <c r="AB434" s="45"/>
      <c r="AC434" s="45"/>
      <c r="AD434" s="45"/>
      <c r="AE434" s="45"/>
      <c r="AF434" s="45"/>
      <c r="AG434" s="45"/>
      <c r="AH434" s="45"/>
      <c r="AI434" s="45"/>
      <c r="AJ434" s="45"/>
      <c r="AK434" s="45"/>
      <c r="AL434" s="45"/>
      <c r="AM434" s="45"/>
      <c r="AN434" s="100"/>
      <c r="AO434" s="45"/>
      <c r="AP434" s="45"/>
      <c r="AQ434" s="45"/>
    </row>
    <row r="435" spans="6:43">
      <c r="F435" s="45"/>
      <c r="G435" s="45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  <c r="Y435" s="45"/>
      <c r="Z435" s="45"/>
      <c r="AA435" s="45"/>
      <c r="AB435" s="45"/>
      <c r="AC435" s="45"/>
      <c r="AD435" s="45"/>
      <c r="AE435" s="45"/>
      <c r="AF435" s="45"/>
      <c r="AG435" s="45"/>
      <c r="AH435" s="45"/>
      <c r="AI435" s="45"/>
      <c r="AJ435" s="45"/>
      <c r="AK435" s="45"/>
      <c r="AL435" s="45"/>
      <c r="AM435" s="45"/>
      <c r="AN435" s="100"/>
      <c r="AO435" s="45"/>
      <c r="AP435" s="45"/>
      <c r="AQ435" s="45"/>
    </row>
    <row r="436" spans="6:43">
      <c r="F436" s="45"/>
      <c r="G436" s="45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  <c r="Y436" s="45"/>
      <c r="Z436" s="45"/>
      <c r="AA436" s="45"/>
      <c r="AB436" s="45"/>
      <c r="AC436" s="45"/>
      <c r="AD436" s="45"/>
      <c r="AE436" s="45"/>
      <c r="AF436" s="45"/>
      <c r="AG436" s="45"/>
      <c r="AH436" s="45"/>
      <c r="AI436" s="45"/>
      <c r="AJ436" s="45"/>
      <c r="AK436" s="45"/>
      <c r="AL436" s="45"/>
      <c r="AM436" s="45"/>
      <c r="AN436" s="100"/>
      <c r="AO436" s="45"/>
      <c r="AP436" s="45"/>
      <c r="AQ436" s="45"/>
    </row>
    <row r="437" spans="6:43">
      <c r="F437" s="45"/>
      <c r="G437" s="45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  <c r="Z437" s="45"/>
      <c r="AA437" s="45"/>
      <c r="AB437" s="45"/>
      <c r="AC437" s="45"/>
      <c r="AD437" s="45"/>
      <c r="AE437" s="45"/>
      <c r="AF437" s="45"/>
      <c r="AG437" s="45"/>
      <c r="AH437" s="45"/>
      <c r="AI437" s="45"/>
      <c r="AJ437" s="45"/>
      <c r="AK437" s="45"/>
      <c r="AL437" s="45"/>
      <c r="AM437" s="45"/>
      <c r="AN437" s="100"/>
      <c r="AO437" s="45"/>
      <c r="AP437" s="45"/>
      <c r="AQ437" s="45"/>
    </row>
    <row r="438" spans="6:43">
      <c r="F438" s="45"/>
      <c r="G438" s="45"/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  <c r="Y438" s="45"/>
      <c r="Z438" s="45"/>
      <c r="AA438" s="45"/>
      <c r="AB438" s="45"/>
      <c r="AC438" s="45"/>
      <c r="AD438" s="45"/>
      <c r="AE438" s="45"/>
      <c r="AF438" s="45"/>
      <c r="AG438" s="45"/>
      <c r="AH438" s="45"/>
      <c r="AI438" s="45"/>
      <c r="AJ438" s="45"/>
      <c r="AK438" s="45"/>
      <c r="AL438" s="45"/>
      <c r="AM438" s="45"/>
      <c r="AN438" s="100"/>
      <c r="AO438" s="45"/>
      <c r="AP438" s="45"/>
      <c r="AQ438" s="45"/>
    </row>
    <row r="439" spans="6:43">
      <c r="F439" s="45"/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  <c r="Z439" s="45"/>
      <c r="AA439" s="45"/>
      <c r="AB439" s="45"/>
      <c r="AC439" s="45"/>
      <c r="AD439" s="45"/>
      <c r="AE439" s="45"/>
      <c r="AF439" s="45"/>
      <c r="AG439" s="45"/>
      <c r="AH439" s="45"/>
      <c r="AI439" s="45"/>
      <c r="AJ439" s="45"/>
      <c r="AK439" s="45"/>
      <c r="AL439" s="45"/>
      <c r="AM439" s="45"/>
      <c r="AN439" s="100"/>
      <c r="AO439" s="45"/>
      <c r="AP439" s="45"/>
      <c r="AQ439" s="45"/>
    </row>
    <row r="440" spans="6:43">
      <c r="F440" s="45"/>
      <c r="G440" s="45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  <c r="Z440" s="45"/>
      <c r="AA440" s="45"/>
      <c r="AB440" s="45"/>
      <c r="AC440" s="45"/>
      <c r="AD440" s="45"/>
      <c r="AE440" s="45"/>
      <c r="AF440" s="45"/>
      <c r="AG440" s="45"/>
      <c r="AH440" s="45"/>
      <c r="AI440" s="45"/>
      <c r="AJ440" s="45"/>
      <c r="AK440" s="45"/>
      <c r="AL440" s="45"/>
      <c r="AM440" s="45"/>
      <c r="AN440" s="100"/>
      <c r="AO440" s="45"/>
      <c r="AP440" s="45"/>
      <c r="AQ440" s="45"/>
    </row>
    <row r="441" spans="6:43">
      <c r="F441" s="45"/>
      <c r="G441" s="45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  <c r="Z441" s="45"/>
      <c r="AA441" s="45"/>
      <c r="AB441" s="45"/>
      <c r="AC441" s="45"/>
      <c r="AD441" s="45"/>
      <c r="AE441" s="45"/>
      <c r="AF441" s="45"/>
      <c r="AG441" s="45"/>
      <c r="AH441" s="45"/>
      <c r="AI441" s="45"/>
      <c r="AJ441" s="45"/>
      <c r="AK441" s="45"/>
      <c r="AL441" s="45"/>
      <c r="AM441" s="45"/>
      <c r="AN441" s="100"/>
      <c r="AO441" s="45"/>
      <c r="AP441" s="45"/>
      <c r="AQ441" s="45"/>
    </row>
    <row r="442" spans="6:43">
      <c r="F442" s="45"/>
      <c r="G442" s="45"/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  <c r="Y442" s="45"/>
      <c r="Z442" s="45"/>
      <c r="AA442" s="45"/>
      <c r="AB442" s="45"/>
      <c r="AC442" s="45"/>
      <c r="AD442" s="45"/>
      <c r="AE442" s="45"/>
      <c r="AF442" s="45"/>
      <c r="AG442" s="45"/>
      <c r="AH442" s="45"/>
      <c r="AI442" s="45"/>
      <c r="AJ442" s="45"/>
      <c r="AK442" s="45"/>
      <c r="AL442" s="45"/>
      <c r="AM442" s="45"/>
      <c r="AN442" s="100"/>
      <c r="AO442" s="45"/>
      <c r="AP442" s="45"/>
      <c r="AQ442" s="45"/>
    </row>
    <row r="443" spans="6:43">
      <c r="F443" s="45"/>
      <c r="G443" s="45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  <c r="Y443" s="45"/>
      <c r="Z443" s="45"/>
      <c r="AA443" s="45"/>
      <c r="AB443" s="45"/>
      <c r="AC443" s="45"/>
      <c r="AD443" s="45"/>
      <c r="AE443" s="45"/>
      <c r="AF443" s="45"/>
      <c r="AG443" s="45"/>
      <c r="AH443" s="45"/>
      <c r="AI443" s="45"/>
      <c r="AJ443" s="45"/>
      <c r="AK443" s="45"/>
      <c r="AL443" s="45"/>
      <c r="AM443" s="45"/>
      <c r="AN443" s="100"/>
      <c r="AO443" s="45"/>
      <c r="AP443" s="45"/>
      <c r="AQ443" s="45"/>
    </row>
    <row r="444" spans="6:43">
      <c r="F444" s="45"/>
      <c r="G444" s="45"/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  <c r="Y444" s="45"/>
      <c r="Z444" s="45"/>
      <c r="AA444" s="45"/>
      <c r="AB444" s="45"/>
      <c r="AC444" s="45"/>
      <c r="AD444" s="45"/>
      <c r="AE444" s="45"/>
      <c r="AF444" s="45"/>
      <c r="AG444" s="45"/>
      <c r="AH444" s="45"/>
      <c r="AI444" s="45"/>
      <c r="AJ444" s="45"/>
      <c r="AK444" s="45"/>
      <c r="AL444" s="45"/>
      <c r="AM444" s="45"/>
      <c r="AN444" s="100"/>
      <c r="AO444" s="45"/>
      <c r="AP444" s="45"/>
      <c r="AQ444" s="45"/>
    </row>
    <row r="445" spans="6:43">
      <c r="F445" s="45"/>
      <c r="G445" s="45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  <c r="Z445" s="45"/>
      <c r="AA445" s="45"/>
      <c r="AB445" s="45"/>
      <c r="AC445" s="45"/>
      <c r="AD445" s="45"/>
      <c r="AE445" s="45"/>
      <c r="AF445" s="45"/>
      <c r="AG445" s="45"/>
      <c r="AH445" s="45"/>
      <c r="AI445" s="45"/>
      <c r="AJ445" s="45"/>
      <c r="AK445" s="45"/>
      <c r="AL445" s="45"/>
      <c r="AM445" s="45"/>
      <c r="AN445" s="100"/>
      <c r="AO445" s="45"/>
      <c r="AP445" s="45"/>
      <c r="AQ445" s="45"/>
    </row>
    <row r="446" spans="6:43">
      <c r="F446" s="45"/>
      <c r="G446" s="45"/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  <c r="Y446" s="45"/>
      <c r="Z446" s="45"/>
      <c r="AA446" s="45"/>
      <c r="AB446" s="45"/>
      <c r="AC446" s="45"/>
      <c r="AD446" s="45"/>
      <c r="AE446" s="45"/>
      <c r="AF446" s="45"/>
      <c r="AG446" s="45"/>
      <c r="AH446" s="45"/>
      <c r="AI446" s="45"/>
      <c r="AJ446" s="45"/>
      <c r="AK446" s="45"/>
      <c r="AL446" s="45"/>
      <c r="AM446" s="45"/>
      <c r="AN446" s="100"/>
      <c r="AO446" s="45"/>
      <c r="AP446" s="45"/>
      <c r="AQ446" s="45"/>
    </row>
    <row r="447" spans="6:43">
      <c r="F447" s="45"/>
      <c r="G447" s="45"/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  <c r="Y447" s="45"/>
      <c r="Z447" s="45"/>
      <c r="AA447" s="45"/>
      <c r="AB447" s="45"/>
      <c r="AC447" s="45"/>
      <c r="AD447" s="45"/>
      <c r="AE447" s="45"/>
      <c r="AF447" s="45"/>
      <c r="AG447" s="45"/>
      <c r="AH447" s="45"/>
      <c r="AI447" s="45"/>
      <c r="AJ447" s="45"/>
      <c r="AK447" s="45"/>
      <c r="AL447" s="45"/>
      <c r="AM447" s="45"/>
      <c r="AN447" s="100"/>
      <c r="AO447" s="45"/>
      <c r="AP447" s="45"/>
      <c r="AQ447" s="45"/>
    </row>
    <row r="448" spans="6:43">
      <c r="F448" s="45"/>
      <c r="G448" s="45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  <c r="Y448" s="45"/>
      <c r="Z448" s="45"/>
      <c r="AA448" s="45"/>
      <c r="AB448" s="45"/>
      <c r="AC448" s="45"/>
      <c r="AD448" s="45"/>
      <c r="AE448" s="45"/>
      <c r="AF448" s="45"/>
      <c r="AG448" s="45"/>
      <c r="AH448" s="45"/>
      <c r="AI448" s="45"/>
      <c r="AJ448" s="45"/>
      <c r="AK448" s="45"/>
      <c r="AL448" s="45"/>
      <c r="AM448" s="45"/>
      <c r="AN448" s="100"/>
      <c r="AO448" s="45"/>
      <c r="AP448" s="45"/>
      <c r="AQ448" s="45"/>
    </row>
    <row r="449" spans="6:43">
      <c r="F449" s="45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  <c r="Z449" s="45"/>
      <c r="AA449" s="45"/>
      <c r="AB449" s="45"/>
      <c r="AC449" s="45"/>
      <c r="AD449" s="45"/>
      <c r="AE449" s="45"/>
      <c r="AF449" s="45"/>
      <c r="AG449" s="45"/>
      <c r="AH449" s="45"/>
      <c r="AI449" s="45"/>
      <c r="AJ449" s="45"/>
      <c r="AK449" s="45"/>
      <c r="AL449" s="45"/>
      <c r="AM449" s="45"/>
      <c r="AN449" s="100"/>
      <c r="AO449" s="45"/>
      <c r="AP449" s="45"/>
      <c r="AQ449" s="45"/>
    </row>
    <row r="450" spans="6:43">
      <c r="F450" s="45"/>
      <c r="G450" s="45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45"/>
      <c r="U450" s="45"/>
      <c r="V450" s="45"/>
      <c r="W450" s="45"/>
      <c r="X450" s="45"/>
      <c r="Y450" s="45"/>
      <c r="Z450" s="45"/>
      <c r="AA450" s="45"/>
      <c r="AB450" s="45"/>
      <c r="AC450" s="45"/>
      <c r="AD450" s="45"/>
      <c r="AE450" s="45"/>
      <c r="AF450" s="45"/>
      <c r="AG450" s="45"/>
      <c r="AH450" s="45"/>
      <c r="AI450" s="45"/>
      <c r="AJ450" s="45"/>
      <c r="AK450" s="45"/>
      <c r="AL450" s="45"/>
      <c r="AM450" s="45"/>
      <c r="AN450" s="100"/>
      <c r="AO450" s="45"/>
      <c r="AP450" s="45"/>
      <c r="AQ450" s="45"/>
    </row>
    <row r="451" spans="6:43">
      <c r="F451" s="45"/>
      <c r="G451" s="45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45"/>
      <c r="X451" s="45"/>
      <c r="Y451" s="45"/>
      <c r="Z451" s="45"/>
      <c r="AA451" s="45"/>
      <c r="AB451" s="45"/>
      <c r="AC451" s="45"/>
      <c r="AD451" s="45"/>
      <c r="AE451" s="45"/>
      <c r="AF451" s="45"/>
      <c r="AG451" s="45"/>
      <c r="AH451" s="45"/>
      <c r="AI451" s="45"/>
      <c r="AJ451" s="45"/>
      <c r="AK451" s="45"/>
      <c r="AL451" s="45"/>
      <c r="AM451" s="45"/>
      <c r="AN451" s="100"/>
      <c r="AO451" s="45"/>
      <c r="AP451" s="45"/>
      <c r="AQ451" s="45"/>
    </row>
    <row r="452" spans="6:43">
      <c r="F452" s="45"/>
      <c r="G452" s="45"/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  <c r="Y452" s="45"/>
      <c r="Z452" s="45"/>
      <c r="AA452" s="45"/>
      <c r="AB452" s="45"/>
      <c r="AC452" s="45"/>
      <c r="AD452" s="45"/>
      <c r="AE452" s="45"/>
      <c r="AF452" s="45"/>
      <c r="AG452" s="45"/>
      <c r="AH452" s="45"/>
      <c r="AI452" s="45"/>
      <c r="AJ452" s="45"/>
      <c r="AK452" s="45"/>
      <c r="AL452" s="45"/>
      <c r="AM452" s="45"/>
      <c r="AN452" s="100"/>
      <c r="AO452" s="45"/>
      <c r="AP452" s="45"/>
      <c r="AQ452" s="45"/>
    </row>
    <row r="453" spans="6:43">
      <c r="F453" s="45"/>
      <c r="G453" s="45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  <c r="Y453" s="45"/>
      <c r="Z453" s="45"/>
      <c r="AA453" s="45"/>
      <c r="AB453" s="45"/>
      <c r="AC453" s="45"/>
      <c r="AD453" s="45"/>
      <c r="AE453" s="45"/>
      <c r="AF453" s="45"/>
      <c r="AG453" s="45"/>
      <c r="AH453" s="45"/>
      <c r="AI453" s="45"/>
      <c r="AJ453" s="45"/>
      <c r="AK453" s="45"/>
      <c r="AL453" s="45"/>
      <c r="AM453" s="45"/>
      <c r="AN453" s="100"/>
      <c r="AO453" s="45"/>
      <c r="AP453" s="45"/>
      <c r="AQ453" s="45"/>
    </row>
    <row r="454" spans="6:43">
      <c r="F454" s="45"/>
      <c r="G454" s="45"/>
      <c r="H454" s="45"/>
      <c r="I454" s="45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45"/>
      <c r="U454" s="45"/>
      <c r="V454" s="45"/>
      <c r="W454" s="45"/>
      <c r="X454" s="45"/>
      <c r="Y454" s="45"/>
      <c r="Z454" s="45"/>
      <c r="AA454" s="45"/>
      <c r="AB454" s="45"/>
      <c r="AC454" s="45"/>
      <c r="AD454" s="45"/>
      <c r="AE454" s="45"/>
      <c r="AF454" s="45"/>
      <c r="AG454" s="45"/>
      <c r="AH454" s="45"/>
      <c r="AI454" s="45"/>
      <c r="AJ454" s="45"/>
      <c r="AK454" s="45"/>
      <c r="AL454" s="45"/>
      <c r="AM454" s="45"/>
      <c r="AN454" s="100"/>
      <c r="AO454" s="45"/>
      <c r="AP454" s="45"/>
      <c r="AQ454" s="45"/>
    </row>
    <row r="455" spans="6:43">
      <c r="F455" s="45"/>
      <c r="G455" s="45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45"/>
      <c r="U455" s="45"/>
      <c r="V455" s="45"/>
      <c r="W455" s="45"/>
      <c r="X455" s="45"/>
      <c r="Y455" s="45"/>
      <c r="Z455" s="45"/>
      <c r="AA455" s="45"/>
      <c r="AB455" s="45"/>
      <c r="AC455" s="45"/>
      <c r="AD455" s="45"/>
      <c r="AE455" s="45"/>
      <c r="AF455" s="45"/>
      <c r="AG455" s="45"/>
      <c r="AH455" s="45"/>
      <c r="AI455" s="45"/>
      <c r="AJ455" s="45"/>
      <c r="AK455" s="45"/>
      <c r="AL455" s="45"/>
      <c r="AM455" s="45"/>
      <c r="AN455" s="100"/>
      <c r="AO455" s="45"/>
      <c r="AP455" s="45"/>
      <c r="AQ455" s="45"/>
    </row>
    <row r="456" spans="6:43">
      <c r="F456" s="45"/>
      <c r="G456" s="45"/>
      <c r="H456" s="45"/>
      <c r="I456" s="45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45"/>
      <c r="U456" s="45"/>
      <c r="V456" s="45"/>
      <c r="W456" s="45"/>
      <c r="X456" s="45"/>
      <c r="Y456" s="45"/>
      <c r="Z456" s="45"/>
      <c r="AA456" s="45"/>
      <c r="AB456" s="45"/>
      <c r="AC456" s="45"/>
      <c r="AD456" s="45"/>
      <c r="AE456" s="45"/>
      <c r="AF456" s="45"/>
      <c r="AG456" s="45"/>
      <c r="AH456" s="45"/>
      <c r="AI456" s="45"/>
      <c r="AJ456" s="45"/>
      <c r="AK456" s="45"/>
      <c r="AL456" s="45"/>
      <c r="AM456" s="45"/>
      <c r="AN456" s="100"/>
      <c r="AO456" s="45"/>
      <c r="AP456" s="45"/>
      <c r="AQ456" s="45"/>
    </row>
    <row r="457" spans="6:43">
      <c r="F457" s="45"/>
      <c r="G457" s="45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  <c r="Y457" s="45"/>
      <c r="Z457" s="45"/>
      <c r="AA457" s="45"/>
      <c r="AB457" s="45"/>
      <c r="AC457" s="45"/>
      <c r="AD457" s="45"/>
      <c r="AE457" s="45"/>
      <c r="AF457" s="45"/>
      <c r="AG457" s="45"/>
      <c r="AH457" s="45"/>
      <c r="AI457" s="45"/>
      <c r="AJ457" s="45"/>
      <c r="AK457" s="45"/>
      <c r="AL457" s="45"/>
      <c r="AM457" s="45"/>
      <c r="AN457" s="100"/>
      <c r="AO457" s="45"/>
      <c r="AP457" s="45"/>
      <c r="AQ457" s="45"/>
    </row>
    <row r="458" spans="6:43">
      <c r="F458" s="45"/>
      <c r="G458" s="45"/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5"/>
      <c r="W458" s="45"/>
      <c r="X458" s="45"/>
      <c r="Y458" s="45"/>
      <c r="Z458" s="45"/>
      <c r="AA458" s="45"/>
      <c r="AB458" s="45"/>
      <c r="AC458" s="45"/>
      <c r="AD458" s="45"/>
      <c r="AE458" s="45"/>
      <c r="AF458" s="45"/>
      <c r="AG458" s="45"/>
      <c r="AH458" s="45"/>
      <c r="AI458" s="45"/>
      <c r="AJ458" s="45"/>
      <c r="AK458" s="45"/>
      <c r="AL458" s="45"/>
      <c r="AM458" s="45"/>
      <c r="AN458" s="100"/>
      <c r="AO458" s="45"/>
      <c r="AP458" s="45"/>
      <c r="AQ458" s="45"/>
    </row>
    <row r="459" spans="6:43">
      <c r="F459" s="45"/>
      <c r="G459" s="45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45"/>
      <c r="X459" s="45"/>
      <c r="Y459" s="45"/>
      <c r="Z459" s="45"/>
      <c r="AA459" s="45"/>
      <c r="AB459" s="45"/>
      <c r="AC459" s="45"/>
      <c r="AD459" s="45"/>
      <c r="AE459" s="45"/>
      <c r="AF459" s="45"/>
      <c r="AG459" s="45"/>
      <c r="AH459" s="45"/>
      <c r="AI459" s="45"/>
      <c r="AJ459" s="45"/>
      <c r="AK459" s="45"/>
      <c r="AL459" s="45"/>
      <c r="AM459" s="45"/>
      <c r="AN459" s="100"/>
      <c r="AO459" s="45"/>
      <c r="AP459" s="45"/>
      <c r="AQ459" s="45"/>
    </row>
    <row r="460" spans="6:43">
      <c r="F460" s="45"/>
      <c r="G460" s="45"/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45"/>
      <c r="U460" s="45"/>
      <c r="V460" s="45"/>
      <c r="W460" s="45"/>
      <c r="X460" s="45"/>
      <c r="Y460" s="45"/>
      <c r="Z460" s="45"/>
      <c r="AA460" s="45"/>
      <c r="AB460" s="45"/>
      <c r="AC460" s="45"/>
      <c r="AD460" s="45"/>
      <c r="AE460" s="45"/>
      <c r="AF460" s="45"/>
      <c r="AG460" s="45"/>
      <c r="AH460" s="45"/>
      <c r="AI460" s="45"/>
      <c r="AJ460" s="45"/>
      <c r="AK460" s="45"/>
      <c r="AL460" s="45"/>
      <c r="AM460" s="45"/>
      <c r="AN460" s="100"/>
      <c r="AO460" s="45"/>
      <c r="AP460" s="45"/>
      <c r="AQ460" s="45"/>
    </row>
    <row r="461" spans="6:43">
      <c r="F461" s="45"/>
      <c r="G461" s="45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5"/>
      <c r="T461" s="45"/>
      <c r="U461" s="45"/>
      <c r="V461" s="45"/>
      <c r="W461" s="45"/>
      <c r="X461" s="45"/>
      <c r="Y461" s="45"/>
      <c r="Z461" s="45"/>
      <c r="AA461" s="45"/>
      <c r="AB461" s="45"/>
      <c r="AC461" s="45"/>
      <c r="AD461" s="45"/>
      <c r="AE461" s="45"/>
      <c r="AF461" s="45"/>
      <c r="AG461" s="45"/>
      <c r="AH461" s="45"/>
      <c r="AI461" s="45"/>
      <c r="AJ461" s="45"/>
      <c r="AK461" s="45"/>
      <c r="AL461" s="45"/>
      <c r="AM461" s="45"/>
      <c r="AN461" s="100"/>
      <c r="AO461" s="45"/>
      <c r="AP461" s="45"/>
      <c r="AQ461" s="45"/>
    </row>
    <row r="462" spans="6:43">
      <c r="F462" s="45"/>
      <c r="G462" s="45"/>
      <c r="H462" s="45"/>
      <c r="I462" s="45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45"/>
      <c r="U462" s="45"/>
      <c r="V462" s="45"/>
      <c r="W462" s="45"/>
      <c r="X462" s="45"/>
      <c r="Y462" s="45"/>
      <c r="Z462" s="45"/>
      <c r="AA462" s="45"/>
      <c r="AB462" s="45"/>
      <c r="AC462" s="45"/>
      <c r="AD462" s="45"/>
      <c r="AE462" s="45"/>
      <c r="AF462" s="45"/>
      <c r="AG462" s="45"/>
      <c r="AH462" s="45"/>
      <c r="AI462" s="45"/>
      <c r="AJ462" s="45"/>
      <c r="AK462" s="45"/>
      <c r="AL462" s="45"/>
      <c r="AM462" s="45"/>
      <c r="AN462" s="100"/>
      <c r="AO462" s="45"/>
      <c r="AP462" s="45"/>
      <c r="AQ462" s="45"/>
    </row>
    <row r="463" spans="6:43">
      <c r="F463" s="45"/>
      <c r="G463" s="45"/>
      <c r="H463" s="45"/>
      <c r="I463" s="45"/>
      <c r="J463" s="45"/>
      <c r="K463" s="45"/>
      <c r="L463" s="45"/>
      <c r="M463" s="45"/>
      <c r="N463" s="45"/>
      <c r="O463" s="45"/>
      <c r="P463" s="45"/>
      <c r="Q463" s="45"/>
      <c r="R463" s="45"/>
      <c r="S463" s="45"/>
      <c r="T463" s="45"/>
      <c r="U463" s="45"/>
      <c r="V463" s="45"/>
      <c r="W463" s="45"/>
      <c r="X463" s="45"/>
      <c r="Y463" s="45"/>
      <c r="Z463" s="45"/>
      <c r="AA463" s="45"/>
      <c r="AB463" s="45"/>
      <c r="AC463" s="45"/>
      <c r="AD463" s="45"/>
      <c r="AE463" s="45"/>
      <c r="AF463" s="45"/>
      <c r="AG463" s="45"/>
      <c r="AH463" s="45"/>
      <c r="AI463" s="45"/>
      <c r="AJ463" s="45"/>
      <c r="AK463" s="45"/>
      <c r="AL463" s="45"/>
      <c r="AM463" s="45"/>
      <c r="AN463" s="100"/>
      <c r="AO463" s="45"/>
      <c r="AP463" s="45"/>
      <c r="AQ463" s="45"/>
    </row>
    <row r="464" spans="6:43">
      <c r="F464" s="45"/>
      <c r="G464" s="45"/>
      <c r="H464" s="45"/>
      <c r="I464" s="45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45"/>
      <c r="U464" s="45"/>
      <c r="V464" s="45"/>
      <c r="W464" s="45"/>
      <c r="X464" s="45"/>
      <c r="Y464" s="45"/>
      <c r="Z464" s="45"/>
      <c r="AA464" s="45"/>
      <c r="AB464" s="45"/>
      <c r="AC464" s="45"/>
      <c r="AD464" s="45"/>
      <c r="AE464" s="45"/>
      <c r="AF464" s="45"/>
      <c r="AG464" s="45"/>
      <c r="AH464" s="45"/>
      <c r="AI464" s="45"/>
      <c r="AJ464" s="45"/>
      <c r="AK464" s="45"/>
      <c r="AL464" s="45"/>
      <c r="AM464" s="45"/>
      <c r="AN464" s="100"/>
      <c r="AO464" s="45"/>
      <c r="AP464" s="45"/>
      <c r="AQ464" s="45"/>
    </row>
    <row r="465" spans="6:43">
      <c r="F465" s="45"/>
      <c r="G465" s="45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45"/>
      <c r="U465" s="45"/>
      <c r="V465" s="45"/>
      <c r="W465" s="45"/>
      <c r="X465" s="45"/>
      <c r="Y465" s="45"/>
      <c r="Z465" s="45"/>
      <c r="AA465" s="45"/>
      <c r="AB465" s="45"/>
      <c r="AC465" s="45"/>
      <c r="AD465" s="45"/>
      <c r="AE465" s="45"/>
      <c r="AF465" s="45"/>
      <c r="AG465" s="45"/>
      <c r="AH465" s="45"/>
      <c r="AI465" s="45"/>
      <c r="AJ465" s="45"/>
      <c r="AK465" s="45"/>
      <c r="AL465" s="45"/>
      <c r="AM465" s="45"/>
      <c r="AN465" s="100"/>
      <c r="AO465" s="45"/>
      <c r="AP465" s="45"/>
      <c r="AQ465" s="45"/>
    </row>
    <row r="466" spans="6:43">
      <c r="F466" s="45"/>
      <c r="G466" s="45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45"/>
      <c r="U466" s="45"/>
      <c r="V466" s="45"/>
      <c r="W466" s="45"/>
      <c r="X466" s="45"/>
      <c r="Y466" s="45"/>
      <c r="Z466" s="45"/>
      <c r="AA466" s="45"/>
      <c r="AB466" s="45"/>
      <c r="AC466" s="45"/>
      <c r="AD466" s="45"/>
      <c r="AE466" s="45"/>
      <c r="AF466" s="45"/>
      <c r="AG466" s="45"/>
      <c r="AH466" s="45"/>
      <c r="AI466" s="45"/>
      <c r="AJ466" s="45"/>
      <c r="AK466" s="45"/>
      <c r="AL466" s="45"/>
      <c r="AM466" s="45"/>
      <c r="AN466" s="100"/>
      <c r="AO466" s="45"/>
      <c r="AP466" s="45"/>
      <c r="AQ466" s="45"/>
    </row>
    <row r="467" spans="6:43">
      <c r="F467" s="45"/>
      <c r="G467" s="45"/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45"/>
      <c r="U467" s="45"/>
      <c r="V467" s="45"/>
      <c r="W467" s="45"/>
      <c r="X467" s="45"/>
      <c r="Y467" s="45"/>
      <c r="Z467" s="45"/>
      <c r="AA467" s="45"/>
      <c r="AB467" s="45"/>
      <c r="AC467" s="45"/>
      <c r="AD467" s="45"/>
      <c r="AE467" s="45"/>
      <c r="AF467" s="45"/>
      <c r="AG467" s="45"/>
      <c r="AH467" s="45"/>
      <c r="AI467" s="45"/>
      <c r="AJ467" s="45"/>
      <c r="AK467" s="45"/>
      <c r="AL467" s="45"/>
      <c r="AM467" s="45"/>
      <c r="AN467" s="100"/>
      <c r="AO467" s="45"/>
      <c r="AP467" s="45"/>
      <c r="AQ467" s="45"/>
    </row>
    <row r="468" spans="6:43">
      <c r="F468" s="45"/>
      <c r="G468" s="45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45"/>
      <c r="U468" s="45"/>
      <c r="V468" s="45"/>
      <c r="W468" s="45"/>
      <c r="X468" s="45"/>
      <c r="Y468" s="45"/>
      <c r="Z468" s="45"/>
      <c r="AA468" s="45"/>
      <c r="AB468" s="45"/>
      <c r="AC468" s="45"/>
      <c r="AD468" s="45"/>
      <c r="AE468" s="45"/>
      <c r="AF468" s="45"/>
      <c r="AG468" s="45"/>
      <c r="AH468" s="45"/>
      <c r="AI468" s="45"/>
      <c r="AJ468" s="45"/>
      <c r="AK468" s="45"/>
      <c r="AL468" s="45"/>
      <c r="AM468" s="45"/>
      <c r="AN468" s="100"/>
      <c r="AO468" s="45"/>
      <c r="AP468" s="45"/>
      <c r="AQ468" s="45"/>
    </row>
    <row r="469" spans="6:43">
      <c r="F469" s="45"/>
      <c r="G469" s="45"/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5"/>
      <c r="W469" s="45"/>
      <c r="X469" s="45"/>
      <c r="Y469" s="45"/>
      <c r="Z469" s="45"/>
      <c r="AA469" s="45"/>
      <c r="AB469" s="45"/>
      <c r="AC469" s="45"/>
      <c r="AD469" s="45"/>
      <c r="AE469" s="45"/>
      <c r="AF469" s="45"/>
      <c r="AG469" s="45"/>
      <c r="AH469" s="45"/>
      <c r="AI469" s="45"/>
      <c r="AJ469" s="45"/>
      <c r="AK469" s="45"/>
      <c r="AL469" s="45"/>
      <c r="AM469" s="45"/>
      <c r="AN469" s="100"/>
      <c r="AO469" s="45"/>
      <c r="AP469" s="45"/>
      <c r="AQ469" s="45"/>
    </row>
    <row r="470" spans="6:43">
      <c r="F470" s="45"/>
      <c r="G470" s="45"/>
      <c r="H470" s="45"/>
      <c r="I470" s="45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45"/>
      <c r="U470" s="45"/>
      <c r="V470" s="45"/>
      <c r="W470" s="45"/>
      <c r="X470" s="45"/>
      <c r="Y470" s="45"/>
      <c r="Z470" s="45"/>
      <c r="AA470" s="45"/>
      <c r="AB470" s="45"/>
      <c r="AC470" s="45"/>
      <c r="AD470" s="45"/>
      <c r="AE470" s="45"/>
      <c r="AF470" s="45"/>
      <c r="AG470" s="45"/>
      <c r="AH470" s="45"/>
      <c r="AI470" s="45"/>
      <c r="AJ470" s="45"/>
      <c r="AK470" s="45"/>
      <c r="AL470" s="45"/>
      <c r="AM470" s="45"/>
      <c r="AN470" s="100"/>
      <c r="AO470" s="45"/>
      <c r="AP470" s="45"/>
      <c r="AQ470" s="45"/>
    </row>
    <row r="471" spans="6:43">
      <c r="F471" s="45"/>
      <c r="G471" s="45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5"/>
      <c r="W471" s="45"/>
      <c r="X471" s="45"/>
      <c r="Y471" s="45"/>
      <c r="Z471" s="45"/>
      <c r="AA471" s="45"/>
      <c r="AB471" s="45"/>
      <c r="AC471" s="45"/>
      <c r="AD471" s="45"/>
      <c r="AE471" s="45"/>
      <c r="AF471" s="45"/>
      <c r="AG471" s="45"/>
      <c r="AH471" s="45"/>
      <c r="AI471" s="45"/>
      <c r="AJ471" s="45"/>
      <c r="AK471" s="45"/>
      <c r="AL471" s="45"/>
      <c r="AM471" s="45"/>
      <c r="AN471" s="100"/>
      <c r="AO471" s="45"/>
      <c r="AP471" s="45"/>
      <c r="AQ471" s="45"/>
    </row>
    <row r="472" spans="6:43">
      <c r="F472" s="45"/>
      <c r="G472" s="45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5"/>
      <c r="U472" s="45"/>
      <c r="V472" s="45"/>
      <c r="W472" s="45"/>
      <c r="X472" s="45"/>
      <c r="Y472" s="45"/>
      <c r="Z472" s="45"/>
      <c r="AA472" s="45"/>
      <c r="AB472" s="45"/>
      <c r="AC472" s="45"/>
      <c r="AD472" s="45"/>
      <c r="AE472" s="45"/>
      <c r="AF472" s="45"/>
      <c r="AG472" s="45"/>
      <c r="AH472" s="45"/>
      <c r="AI472" s="45"/>
      <c r="AJ472" s="45"/>
      <c r="AK472" s="45"/>
      <c r="AL472" s="45"/>
      <c r="AM472" s="45"/>
      <c r="AN472" s="100"/>
      <c r="AO472" s="45"/>
      <c r="AP472" s="45"/>
      <c r="AQ472" s="45"/>
    </row>
    <row r="473" spans="6:43">
      <c r="F473" s="45"/>
      <c r="G473" s="45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  <c r="Z473" s="45"/>
      <c r="AA473" s="45"/>
      <c r="AB473" s="45"/>
      <c r="AC473" s="45"/>
      <c r="AD473" s="45"/>
      <c r="AE473" s="45"/>
      <c r="AF473" s="45"/>
      <c r="AG473" s="45"/>
      <c r="AH473" s="45"/>
      <c r="AI473" s="45"/>
      <c r="AJ473" s="45"/>
      <c r="AK473" s="45"/>
      <c r="AL473" s="45"/>
      <c r="AM473" s="45"/>
      <c r="AN473" s="100"/>
      <c r="AO473" s="45"/>
      <c r="AP473" s="45"/>
      <c r="AQ473" s="45"/>
    </row>
    <row r="474" spans="6:43">
      <c r="F474" s="45"/>
      <c r="G474" s="45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  <c r="Y474" s="45"/>
      <c r="Z474" s="45"/>
      <c r="AA474" s="45"/>
      <c r="AB474" s="45"/>
      <c r="AC474" s="45"/>
      <c r="AD474" s="45"/>
      <c r="AE474" s="45"/>
      <c r="AF474" s="45"/>
      <c r="AG474" s="45"/>
      <c r="AH474" s="45"/>
      <c r="AI474" s="45"/>
      <c r="AJ474" s="45"/>
      <c r="AK474" s="45"/>
      <c r="AL474" s="45"/>
      <c r="AM474" s="45"/>
      <c r="AN474" s="100"/>
      <c r="AO474" s="45"/>
      <c r="AP474" s="45"/>
      <c r="AQ474" s="45"/>
    </row>
    <row r="475" spans="6:43">
      <c r="F475" s="45"/>
      <c r="G475" s="45"/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  <c r="Y475" s="45"/>
      <c r="Z475" s="45"/>
      <c r="AA475" s="45"/>
      <c r="AB475" s="45"/>
      <c r="AC475" s="45"/>
      <c r="AD475" s="45"/>
      <c r="AE475" s="45"/>
      <c r="AF475" s="45"/>
      <c r="AG475" s="45"/>
      <c r="AH475" s="45"/>
      <c r="AI475" s="45"/>
      <c r="AJ475" s="45"/>
      <c r="AK475" s="45"/>
      <c r="AL475" s="45"/>
      <c r="AM475" s="45"/>
      <c r="AN475" s="100"/>
      <c r="AO475" s="45"/>
      <c r="AP475" s="45"/>
      <c r="AQ475" s="45"/>
    </row>
    <row r="476" spans="6:43">
      <c r="F476" s="45"/>
      <c r="G476" s="45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  <c r="Y476" s="45"/>
      <c r="Z476" s="45"/>
      <c r="AA476" s="45"/>
      <c r="AB476" s="45"/>
      <c r="AC476" s="45"/>
      <c r="AD476" s="45"/>
      <c r="AE476" s="45"/>
      <c r="AF476" s="45"/>
      <c r="AG476" s="45"/>
      <c r="AH476" s="45"/>
      <c r="AI476" s="45"/>
      <c r="AJ476" s="45"/>
      <c r="AK476" s="45"/>
      <c r="AL476" s="45"/>
      <c r="AM476" s="45"/>
      <c r="AN476" s="100"/>
      <c r="AO476" s="45"/>
      <c r="AP476" s="45"/>
      <c r="AQ476" s="45"/>
    </row>
    <row r="477" spans="6:43">
      <c r="F477" s="45"/>
      <c r="G477" s="45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  <c r="Y477" s="45"/>
      <c r="Z477" s="45"/>
      <c r="AA477" s="45"/>
      <c r="AB477" s="45"/>
      <c r="AC477" s="45"/>
      <c r="AD477" s="45"/>
      <c r="AE477" s="45"/>
      <c r="AF477" s="45"/>
      <c r="AG477" s="45"/>
      <c r="AH477" s="45"/>
      <c r="AI477" s="45"/>
      <c r="AJ477" s="45"/>
      <c r="AK477" s="45"/>
      <c r="AL477" s="45"/>
      <c r="AM477" s="45"/>
      <c r="AN477" s="100"/>
      <c r="AO477" s="45"/>
      <c r="AP477" s="45"/>
      <c r="AQ477" s="45"/>
    </row>
    <row r="478" spans="6:43">
      <c r="F478" s="45"/>
      <c r="G478" s="45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  <c r="Y478" s="45"/>
      <c r="Z478" s="45"/>
      <c r="AA478" s="45"/>
      <c r="AB478" s="45"/>
      <c r="AC478" s="45"/>
      <c r="AD478" s="45"/>
      <c r="AE478" s="45"/>
      <c r="AF478" s="45"/>
      <c r="AG478" s="45"/>
      <c r="AH478" s="45"/>
      <c r="AI478" s="45"/>
      <c r="AJ478" s="45"/>
      <c r="AK478" s="45"/>
      <c r="AL478" s="45"/>
      <c r="AM478" s="45"/>
      <c r="AN478" s="100"/>
      <c r="AO478" s="45"/>
      <c r="AP478" s="45"/>
      <c r="AQ478" s="45"/>
    </row>
    <row r="479" spans="6:43">
      <c r="F479" s="45"/>
      <c r="G479" s="45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  <c r="Z479" s="45"/>
      <c r="AA479" s="45"/>
      <c r="AB479" s="45"/>
      <c r="AC479" s="45"/>
      <c r="AD479" s="45"/>
      <c r="AE479" s="45"/>
      <c r="AF479" s="45"/>
      <c r="AG479" s="45"/>
      <c r="AH479" s="45"/>
      <c r="AI479" s="45"/>
      <c r="AJ479" s="45"/>
      <c r="AK479" s="45"/>
      <c r="AL479" s="45"/>
      <c r="AM479" s="45"/>
      <c r="AN479" s="100"/>
      <c r="AO479" s="45"/>
      <c r="AP479" s="45"/>
      <c r="AQ479" s="45"/>
    </row>
    <row r="480" spans="6:43">
      <c r="F480" s="45"/>
      <c r="G480" s="45"/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  <c r="Y480" s="45"/>
      <c r="Z480" s="45"/>
      <c r="AA480" s="45"/>
      <c r="AB480" s="45"/>
      <c r="AC480" s="45"/>
      <c r="AD480" s="45"/>
      <c r="AE480" s="45"/>
      <c r="AF480" s="45"/>
      <c r="AG480" s="45"/>
      <c r="AH480" s="45"/>
      <c r="AI480" s="45"/>
      <c r="AJ480" s="45"/>
      <c r="AK480" s="45"/>
      <c r="AL480" s="45"/>
      <c r="AM480" s="45"/>
      <c r="AN480" s="100"/>
      <c r="AO480" s="45"/>
      <c r="AP480" s="45"/>
      <c r="AQ480" s="45"/>
    </row>
    <row r="481" spans="6:43">
      <c r="F481" s="45"/>
      <c r="G481" s="45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  <c r="Y481" s="45"/>
      <c r="Z481" s="45"/>
      <c r="AA481" s="45"/>
      <c r="AB481" s="45"/>
      <c r="AC481" s="45"/>
      <c r="AD481" s="45"/>
      <c r="AE481" s="45"/>
      <c r="AF481" s="45"/>
      <c r="AG481" s="45"/>
      <c r="AH481" s="45"/>
      <c r="AI481" s="45"/>
      <c r="AJ481" s="45"/>
      <c r="AK481" s="45"/>
      <c r="AL481" s="45"/>
      <c r="AM481" s="45"/>
      <c r="AN481" s="100"/>
      <c r="AO481" s="45"/>
      <c r="AP481" s="45"/>
      <c r="AQ481" s="45"/>
    </row>
    <row r="482" spans="6:43">
      <c r="F482" s="45"/>
      <c r="G482" s="45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  <c r="Y482" s="45"/>
      <c r="Z482" s="45"/>
      <c r="AA482" s="45"/>
      <c r="AB482" s="45"/>
      <c r="AC482" s="45"/>
      <c r="AD482" s="45"/>
      <c r="AE482" s="45"/>
      <c r="AF482" s="45"/>
      <c r="AG482" s="45"/>
      <c r="AH482" s="45"/>
      <c r="AI482" s="45"/>
      <c r="AJ482" s="45"/>
      <c r="AK482" s="45"/>
      <c r="AL482" s="45"/>
      <c r="AM482" s="45"/>
      <c r="AN482" s="100"/>
      <c r="AO482" s="45"/>
      <c r="AP482" s="45"/>
      <c r="AQ482" s="45"/>
    </row>
    <row r="483" spans="6:43">
      <c r="F483" s="45"/>
      <c r="G483" s="45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  <c r="Z483" s="45"/>
      <c r="AA483" s="45"/>
      <c r="AB483" s="45"/>
      <c r="AC483" s="45"/>
      <c r="AD483" s="45"/>
      <c r="AE483" s="45"/>
      <c r="AF483" s="45"/>
      <c r="AG483" s="45"/>
      <c r="AH483" s="45"/>
      <c r="AI483" s="45"/>
      <c r="AJ483" s="45"/>
      <c r="AK483" s="45"/>
      <c r="AL483" s="45"/>
      <c r="AM483" s="45"/>
      <c r="AN483" s="100"/>
      <c r="AO483" s="45"/>
      <c r="AP483" s="45"/>
      <c r="AQ483" s="45"/>
    </row>
    <row r="484" spans="6:43">
      <c r="F484" s="45"/>
      <c r="G484" s="45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  <c r="Z484" s="45"/>
      <c r="AA484" s="45"/>
      <c r="AB484" s="45"/>
      <c r="AC484" s="45"/>
      <c r="AD484" s="45"/>
      <c r="AE484" s="45"/>
      <c r="AF484" s="45"/>
      <c r="AG484" s="45"/>
      <c r="AH484" s="45"/>
      <c r="AI484" s="45"/>
      <c r="AJ484" s="45"/>
      <c r="AK484" s="45"/>
      <c r="AL484" s="45"/>
      <c r="AM484" s="45"/>
      <c r="AN484" s="100"/>
      <c r="AO484" s="45"/>
      <c r="AP484" s="45"/>
      <c r="AQ484" s="45"/>
    </row>
    <row r="485" spans="6:43">
      <c r="F485" s="45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  <c r="Z485" s="45"/>
      <c r="AA485" s="45"/>
      <c r="AB485" s="45"/>
      <c r="AC485" s="45"/>
      <c r="AD485" s="45"/>
      <c r="AE485" s="45"/>
      <c r="AF485" s="45"/>
      <c r="AG485" s="45"/>
      <c r="AH485" s="45"/>
      <c r="AI485" s="45"/>
      <c r="AJ485" s="45"/>
      <c r="AK485" s="45"/>
      <c r="AL485" s="45"/>
      <c r="AM485" s="45"/>
      <c r="AN485" s="100"/>
      <c r="AO485" s="45"/>
      <c r="AP485" s="45"/>
      <c r="AQ485" s="45"/>
    </row>
    <row r="486" spans="6:43">
      <c r="F486" s="45"/>
      <c r="G486" s="45"/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  <c r="Z486" s="45"/>
      <c r="AA486" s="45"/>
      <c r="AB486" s="45"/>
      <c r="AC486" s="45"/>
      <c r="AD486" s="45"/>
      <c r="AE486" s="45"/>
      <c r="AF486" s="45"/>
      <c r="AG486" s="45"/>
      <c r="AH486" s="45"/>
      <c r="AI486" s="45"/>
      <c r="AJ486" s="45"/>
      <c r="AK486" s="45"/>
      <c r="AL486" s="45"/>
      <c r="AM486" s="45"/>
      <c r="AN486" s="100"/>
      <c r="AO486" s="45"/>
      <c r="AP486" s="45"/>
      <c r="AQ486" s="45"/>
    </row>
    <row r="487" spans="6:43">
      <c r="F487" s="45"/>
      <c r="G487" s="45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  <c r="Y487" s="45"/>
      <c r="Z487" s="45"/>
      <c r="AA487" s="45"/>
      <c r="AB487" s="45"/>
      <c r="AC487" s="45"/>
      <c r="AD487" s="45"/>
      <c r="AE487" s="45"/>
      <c r="AF487" s="45"/>
      <c r="AG487" s="45"/>
      <c r="AH487" s="45"/>
      <c r="AI487" s="45"/>
      <c r="AJ487" s="45"/>
      <c r="AK487" s="45"/>
      <c r="AL487" s="45"/>
      <c r="AM487" s="45"/>
      <c r="AN487" s="100"/>
      <c r="AO487" s="45"/>
      <c r="AP487" s="45"/>
      <c r="AQ487" s="45"/>
    </row>
    <row r="488" spans="6:43">
      <c r="F488" s="45"/>
      <c r="G488" s="45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  <c r="Y488" s="45"/>
      <c r="Z488" s="45"/>
      <c r="AA488" s="45"/>
      <c r="AB488" s="45"/>
      <c r="AC488" s="45"/>
      <c r="AD488" s="45"/>
      <c r="AE488" s="45"/>
      <c r="AF488" s="45"/>
      <c r="AG488" s="45"/>
      <c r="AH488" s="45"/>
      <c r="AI488" s="45"/>
      <c r="AJ488" s="45"/>
      <c r="AK488" s="45"/>
      <c r="AL488" s="45"/>
      <c r="AM488" s="45"/>
      <c r="AN488" s="100"/>
      <c r="AO488" s="45"/>
      <c r="AP488" s="45"/>
      <c r="AQ488" s="45"/>
    </row>
    <row r="489" spans="6:43">
      <c r="F489" s="45"/>
      <c r="G489" s="45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  <c r="Y489" s="45"/>
      <c r="Z489" s="45"/>
      <c r="AA489" s="45"/>
      <c r="AB489" s="45"/>
      <c r="AC489" s="45"/>
      <c r="AD489" s="45"/>
      <c r="AE489" s="45"/>
      <c r="AF489" s="45"/>
      <c r="AG489" s="45"/>
      <c r="AH489" s="45"/>
      <c r="AI489" s="45"/>
      <c r="AJ489" s="45"/>
      <c r="AK489" s="45"/>
      <c r="AL489" s="45"/>
      <c r="AM489" s="45"/>
      <c r="AN489" s="100"/>
      <c r="AO489" s="45"/>
      <c r="AP489" s="45"/>
      <c r="AQ489" s="45"/>
    </row>
    <row r="490" spans="6:43">
      <c r="F490" s="45"/>
      <c r="G490" s="45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  <c r="Y490" s="45"/>
      <c r="Z490" s="45"/>
      <c r="AA490" s="45"/>
      <c r="AB490" s="45"/>
      <c r="AC490" s="45"/>
      <c r="AD490" s="45"/>
      <c r="AE490" s="45"/>
      <c r="AF490" s="45"/>
      <c r="AG490" s="45"/>
      <c r="AH490" s="45"/>
      <c r="AI490" s="45"/>
      <c r="AJ490" s="45"/>
      <c r="AK490" s="45"/>
      <c r="AL490" s="45"/>
      <c r="AM490" s="45"/>
      <c r="AN490" s="100"/>
      <c r="AO490" s="45"/>
      <c r="AP490" s="45"/>
      <c r="AQ490" s="45"/>
    </row>
    <row r="491" spans="6:43">
      <c r="F491" s="45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  <c r="Y491" s="45"/>
      <c r="Z491" s="45"/>
      <c r="AA491" s="45"/>
      <c r="AB491" s="45"/>
      <c r="AC491" s="45"/>
      <c r="AD491" s="45"/>
      <c r="AE491" s="45"/>
      <c r="AF491" s="45"/>
      <c r="AG491" s="45"/>
      <c r="AH491" s="45"/>
      <c r="AI491" s="45"/>
      <c r="AJ491" s="45"/>
      <c r="AK491" s="45"/>
      <c r="AL491" s="45"/>
      <c r="AM491" s="45"/>
      <c r="AN491" s="100"/>
      <c r="AO491" s="45"/>
      <c r="AP491" s="45"/>
      <c r="AQ491" s="45"/>
    </row>
    <row r="492" spans="6:43">
      <c r="F492" s="45"/>
      <c r="G492" s="45"/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  <c r="Y492" s="45"/>
      <c r="Z492" s="45"/>
      <c r="AA492" s="45"/>
      <c r="AB492" s="45"/>
      <c r="AC492" s="45"/>
      <c r="AD492" s="45"/>
      <c r="AE492" s="45"/>
      <c r="AF492" s="45"/>
      <c r="AG492" s="45"/>
      <c r="AH492" s="45"/>
      <c r="AI492" s="45"/>
      <c r="AJ492" s="45"/>
      <c r="AK492" s="45"/>
      <c r="AL492" s="45"/>
      <c r="AM492" s="45"/>
      <c r="AN492" s="100"/>
      <c r="AO492" s="45"/>
      <c r="AP492" s="45"/>
      <c r="AQ492" s="45"/>
    </row>
    <row r="493" spans="6:43">
      <c r="F493" s="45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  <c r="Z493" s="45"/>
      <c r="AA493" s="45"/>
      <c r="AB493" s="45"/>
      <c r="AC493" s="45"/>
      <c r="AD493" s="45"/>
      <c r="AE493" s="45"/>
      <c r="AF493" s="45"/>
      <c r="AG493" s="45"/>
      <c r="AH493" s="45"/>
      <c r="AI493" s="45"/>
      <c r="AJ493" s="45"/>
      <c r="AK493" s="45"/>
      <c r="AL493" s="45"/>
      <c r="AM493" s="45"/>
      <c r="AN493" s="100"/>
      <c r="AO493" s="45"/>
      <c r="AP493" s="45"/>
      <c r="AQ493" s="45"/>
    </row>
    <row r="494" spans="6:43">
      <c r="F494" s="45"/>
      <c r="G494" s="45"/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  <c r="Y494" s="45"/>
      <c r="Z494" s="45"/>
      <c r="AA494" s="45"/>
      <c r="AB494" s="45"/>
      <c r="AC494" s="45"/>
      <c r="AD494" s="45"/>
      <c r="AE494" s="45"/>
      <c r="AF494" s="45"/>
      <c r="AG494" s="45"/>
      <c r="AH494" s="45"/>
      <c r="AI494" s="45"/>
      <c r="AJ494" s="45"/>
      <c r="AK494" s="45"/>
      <c r="AL494" s="45"/>
      <c r="AM494" s="45"/>
      <c r="AN494" s="100"/>
      <c r="AO494" s="45"/>
      <c r="AP494" s="45"/>
      <c r="AQ494" s="45"/>
    </row>
    <row r="495" spans="6:43">
      <c r="F495" s="45"/>
      <c r="G495" s="45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  <c r="Z495" s="45"/>
      <c r="AA495" s="45"/>
      <c r="AB495" s="45"/>
      <c r="AC495" s="45"/>
      <c r="AD495" s="45"/>
      <c r="AE495" s="45"/>
      <c r="AF495" s="45"/>
      <c r="AG495" s="45"/>
      <c r="AH495" s="45"/>
      <c r="AI495" s="45"/>
      <c r="AJ495" s="45"/>
      <c r="AK495" s="45"/>
      <c r="AL495" s="45"/>
      <c r="AM495" s="45"/>
      <c r="AN495" s="100"/>
      <c r="AO495" s="45"/>
      <c r="AP495" s="45"/>
      <c r="AQ495" s="45"/>
    </row>
    <row r="496" spans="6:43">
      <c r="F496" s="45"/>
      <c r="G496" s="45"/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  <c r="Z496" s="45"/>
      <c r="AA496" s="45"/>
      <c r="AB496" s="45"/>
      <c r="AC496" s="45"/>
      <c r="AD496" s="45"/>
      <c r="AE496" s="45"/>
      <c r="AF496" s="45"/>
      <c r="AG496" s="45"/>
      <c r="AH496" s="45"/>
      <c r="AI496" s="45"/>
      <c r="AJ496" s="45"/>
      <c r="AK496" s="45"/>
      <c r="AL496" s="45"/>
      <c r="AM496" s="45"/>
      <c r="AN496" s="100"/>
      <c r="AO496" s="45"/>
      <c r="AP496" s="45"/>
      <c r="AQ496" s="45"/>
    </row>
    <row r="497" spans="6:43">
      <c r="F497" s="45"/>
      <c r="G497" s="45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  <c r="Y497" s="45"/>
      <c r="Z497" s="45"/>
      <c r="AA497" s="45"/>
      <c r="AB497" s="45"/>
      <c r="AC497" s="45"/>
      <c r="AD497" s="45"/>
      <c r="AE497" s="45"/>
      <c r="AF497" s="45"/>
      <c r="AG497" s="45"/>
      <c r="AH497" s="45"/>
      <c r="AI497" s="45"/>
      <c r="AJ497" s="45"/>
      <c r="AK497" s="45"/>
      <c r="AL497" s="45"/>
      <c r="AM497" s="45"/>
      <c r="AN497" s="100"/>
      <c r="AO497" s="45"/>
      <c r="AP497" s="45"/>
      <c r="AQ497" s="45"/>
    </row>
    <row r="498" spans="6:43">
      <c r="F498" s="45"/>
      <c r="G498" s="45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  <c r="Z498" s="45"/>
      <c r="AA498" s="45"/>
      <c r="AB498" s="45"/>
      <c r="AC498" s="45"/>
      <c r="AD498" s="45"/>
      <c r="AE498" s="45"/>
      <c r="AF498" s="45"/>
      <c r="AG498" s="45"/>
      <c r="AH498" s="45"/>
      <c r="AI498" s="45"/>
      <c r="AJ498" s="45"/>
      <c r="AK498" s="45"/>
      <c r="AL498" s="45"/>
      <c r="AM498" s="45"/>
      <c r="AN498" s="100"/>
      <c r="AO498" s="45"/>
      <c r="AP498" s="45"/>
      <c r="AQ498" s="45"/>
    </row>
    <row r="499" spans="6:43">
      <c r="F499" s="45"/>
      <c r="G499" s="45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5"/>
      <c r="W499" s="45"/>
      <c r="X499" s="45"/>
      <c r="Y499" s="45"/>
      <c r="Z499" s="45"/>
      <c r="AA499" s="45"/>
      <c r="AB499" s="45"/>
      <c r="AC499" s="45"/>
      <c r="AD499" s="45"/>
      <c r="AE499" s="45"/>
      <c r="AF499" s="45"/>
      <c r="AG499" s="45"/>
      <c r="AH499" s="45"/>
      <c r="AI499" s="45"/>
      <c r="AJ499" s="45"/>
      <c r="AK499" s="45"/>
      <c r="AL499" s="45"/>
      <c r="AM499" s="45"/>
      <c r="AN499" s="100"/>
      <c r="AO499" s="45"/>
      <c r="AP499" s="45"/>
      <c r="AQ499" s="45"/>
    </row>
    <row r="500" spans="6:43">
      <c r="F500" s="45"/>
      <c r="G500" s="45"/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5"/>
      <c r="U500" s="45"/>
      <c r="V500" s="45"/>
      <c r="W500" s="45"/>
      <c r="X500" s="45"/>
      <c r="Y500" s="45"/>
      <c r="Z500" s="45"/>
      <c r="AA500" s="45"/>
      <c r="AB500" s="45"/>
      <c r="AC500" s="45"/>
      <c r="AD500" s="45"/>
      <c r="AE500" s="45"/>
      <c r="AF500" s="45"/>
      <c r="AG500" s="45"/>
      <c r="AH500" s="45"/>
      <c r="AI500" s="45"/>
      <c r="AJ500" s="45"/>
      <c r="AK500" s="45"/>
      <c r="AL500" s="45"/>
      <c r="AM500" s="45"/>
      <c r="AN500" s="100"/>
      <c r="AO500" s="45"/>
      <c r="AP500" s="45"/>
      <c r="AQ500" s="45"/>
    </row>
    <row r="501" spans="6:43">
      <c r="F501" s="45"/>
      <c r="G501" s="45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5"/>
      <c r="W501" s="45"/>
      <c r="X501" s="45"/>
      <c r="Y501" s="45"/>
      <c r="Z501" s="45"/>
      <c r="AA501" s="45"/>
      <c r="AB501" s="45"/>
      <c r="AC501" s="45"/>
      <c r="AD501" s="45"/>
      <c r="AE501" s="45"/>
      <c r="AF501" s="45"/>
      <c r="AG501" s="45"/>
      <c r="AH501" s="45"/>
      <c r="AI501" s="45"/>
      <c r="AJ501" s="45"/>
      <c r="AK501" s="45"/>
      <c r="AL501" s="45"/>
      <c r="AM501" s="45"/>
      <c r="AN501" s="100"/>
      <c r="AO501" s="45"/>
      <c r="AP501" s="45"/>
      <c r="AQ501" s="45"/>
    </row>
    <row r="502" spans="6:43">
      <c r="F502" s="45"/>
      <c r="G502" s="45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5"/>
      <c r="W502" s="45"/>
      <c r="X502" s="45"/>
      <c r="Y502" s="45"/>
      <c r="Z502" s="45"/>
      <c r="AA502" s="45"/>
      <c r="AB502" s="45"/>
      <c r="AC502" s="45"/>
      <c r="AD502" s="45"/>
      <c r="AE502" s="45"/>
      <c r="AF502" s="45"/>
      <c r="AG502" s="45"/>
      <c r="AH502" s="45"/>
      <c r="AI502" s="45"/>
      <c r="AJ502" s="45"/>
      <c r="AK502" s="45"/>
      <c r="AL502" s="45"/>
      <c r="AM502" s="45"/>
      <c r="AN502" s="100"/>
      <c r="AO502" s="45"/>
      <c r="AP502" s="45"/>
      <c r="AQ502" s="45"/>
    </row>
    <row r="503" spans="6:43">
      <c r="F503" s="45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5"/>
      <c r="W503" s="45"/>
      <c r="X503" s="45"/>
      <c r="Y503" s="45"/>
      <c r="Z503" s="45"/>
      <c r="AA503" s="45"/>
      <c r="AB503" s="45"/>
      <c r="AC503" s="45"/>
      <c r="AD503" s="45"/>
      <c r="AE503" s="45"/>
      <c r="AF503" s="45"/>
      <c r="AG503" s="45"/>
      <c r="AH503" s="45"/>
      <c r="AI503" s="45"/>
      <c r="AJ503" s="45"/>
      <c r="AK503" s="45"/>
      <c r="AL503" s="45"/>
      <c r="AM503" s="45"/>
      <c r="AN503" s="100"/>
      <c r="AO503" s="45"/>
      <c r="AP503" s="45"/>
      <c r="AQ503" s="45"/>
    </row>
    <row r="504" spans="6:43">
      <c r="F504" s="45"/>
      <c r="G504" s="45"/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5"/>
      <c r="U504" s="45"/>
      <c r="V504" s="45"/>
      <c r="W504" s="45"/>
      <c r="X504" s="45"/>
      <c r="Y504" s="45"/>
      <c r="Z504" s="45"/>
      <c r="AA504" s="45"/>
      <c r="AB504" s="45"/>
      <c r="AC504" s="45"/>
      <c r="AD504" s="45"/>
      <c r="AE504" s="45"/>
      <c r="AF504" s="45"/>
      <c r="AG504" s="45"/>
      <c r="AH504" s="45"/>
      <c r="AI504" s="45"/>
      <c r="AJ504" s="45"/>
      <c r="AK504" s="45"/>
      <c r="AL504" s="45"/>
      <c r="AM504" s="45"/>
      <c r="AN504" s="100"/>
      <c r="AO504" s="45"/>
      <c r="AP504" s="45"/>
      <c r="AQ504" s="45"/>
    </row>
    <row r="505" spans="6:43">
      <c r="F505" s="45"/>
      <c r="G505" s="45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5"/>
      <c r="W505" s="45"/>
      <c r="X505" s="45"/>
      <c r="Y505" s="45"/>
      <c r="Z505" s="45"/>
      <c r="AA505" s="45"/>
      <c r="AB505" s="45"/>
      <c r="AC505" s="45"/>
      <c r="AD505" s="45"/>
      <c r="AE505" s="45"/>
      <c r="AF505" s="45"/>
      <c r="AG505" s="45"/>
      <c r="AH505" s="45"/>
      <c r="AI505" s="45"/>
      <c r="AJ505" s="45"/>
      <c r="AK505" s="45"/>
      <c r="AL505" s="45"/>
      <c r="AM505" s="45"/>
      <c r="AN505" s="100"/>
      <c r="AO505" s="45"/>
      <c r="AP505" s="45"/>
      <c r="AQ505" s="45"/>
    </row>
    <row r="506" spans="6:43">
      <c r="F506" s="45"/>
      <c r="G506" s="45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5"/>
      <c r="W506" s="45"/>
      <c r="X506" s="45"/>
      <c r="Y506" s="45"/>
      <c r="Z506" s="45"/>
      <c r="AA506" s="45"/>
      <c r="AB506" s="45"/>
      <c r="AC506" s="45"/>
      <c r="AD506" s="45"/>
      <c r="AE506" s="45"/>
      <c r="AF506" s="45"/>
      <c r="AG506" s="45"/>
      <c r="AH506" s="45"/>
      <c r="AI506" s="45"/>
      <c r="AJ506" s="45"/>
      <c r="AK506" s="45"/>
      <c r="AL506" s="45"/>
      <c r="AM506" s="45"/>
      <c r="AN506" s="100"/>
      <c r="AO506" s="45"/>
      <c r="AP506" s="45"/>
      <c r="AQ506" s="45"/>
    </row>
    <row r="507" spans="6:43">
      <c r="F507" s="45"/>
      <c r="G507" s="45"/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45"/>
      <c r="U507" s="45"/>
      <c r="V507" s="45"/>
      <c r="W507" s="45"/>
      <c r="X507" s="45"/>
      <c r="Y507" s="45"/>
      <c r="Z507" s="45"/>
      <c r="AA507" s="45"/>
      <c r="AB507" s="45"/>
      <c r="AC507" s="45"/>
      <c r="AD507" s="45"/>
      <c r="AE507" s="45"/>
      <c r="AF507" s="45"/>
      <c r="AG507" s="45"/>
      <c r="AH507" s="45"/>
      <c r="AI507" s="45"/>
      <c r="AJ507" s="45"/>
      <c r="AK507" s="45"/>
      <c r="AL507" s="45"/>
      <c r="AM507" s="45"/>
      <c r="AN507" s="100"/>
      <c r="AO507" s="45"/>
      <c r="AP507" s="45"/>
      <c r="AQ507" s="45"/>
    </row>
    <row r="508" spans="6:43">
      <c r="F508" s="45"/>
      <c r="G508" s="45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5"/>
      <c r="U508" s="45"/>
      <c r="V508" s="45"/>
      <c r="W508" s="45"/>
      <c r="X508" s="45"/>
      <c r="Y508" s="45"/>
      <c r="Z508" s="45"/>
      <c r="AA508" s="45"/>
      <c r="AB508" s="45"/>
      <c r="AC508" s="45"/>
      <c r="AD508" s="45"/>
      <c r="AE508" s="45"/>
      <c r="AF508" s="45"/>
      <c r="AG508" s="45"/>
      <c r="AH508" s="45"/>
      <c r="AI508" s="45"/>
      <c r="AJ508" s="45"/>
      <c r="AK508" s="45"/>
      <c r="AL508" s="45"/>
      <c r="AM508" s="45"/>
      <c r="AN508" s="100"/>
      <c r="AO508" s="45"/>
      <c r="AP508" s="45"/>
      <c r="AQ508" s="45"/>
    </row>
    <row r="509" spans="6:43">
      <c r="F509" s="45"/>
      <c r="G509" s="45"/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  <c r="Y509" s="45"/>
      <c r="Z509" s="45"/>
      <c r="AA509" s="45"/>
      <c r="AB509" s="45"/>
      <c r="AC509" s="45"/>
      <c r="AD509" s="45"/>
      <c r="AE509" s="45"/>
      <c r="AF509" s="45"/>
      <c r="AG509" s="45"/>
      <c r="AH509" s="45"/>
      <c r="AI509" s="45"/>
      <c r="AJ509" s="45"/>
      <c r="AK509" s="45"/>
      <c r="AL509" s="45"/>
      <c r="AM509" s="45"/>
      <c r="AN509" s="100"/>
      <c r="AO509" s="45"/>
      <c r="AP509" s="45"/>
      <c r="AQ509" s="45"/>
    </row>
    <row r="510" spans="6:43">
      <c r="F510" s="45"/>
      <c r="G510" s="45"/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45"/>
      <c r="X510" s="45"/>
      <c r="Y510" s="45"/>
      <c r="Z510" s="45"/>
      <c r="AA510" s="45"/>
      <c r="AB510" s="45"/>
      <c r="AC510" s="45"/>
      <c r="AD510" s="45"/>
      <c r="AE510" s="45"/>
      <c r="AF510" s="45"/>
      <c r="AG510" s="45"/>
      <c r="AH510" s="45"/>
      <c r="AI510" s="45"/>
      <c r="AJ510" s="45"/>
      <c r="AK510" s="45"/>
      <c r="AL510" s="45"/>
      <c r="AM510" s="45"/>
      <c r="AN510" s="100"/>
      <c r="AO510" s="45"/>
      <c r="AP510" s="45"/>
      <c r="AQ510" s="45"/>
    </row>
    <row r="511" spans="6:43">
      <c r="F511" s="45"/>
      <c r="G511" s="45"/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5"/>
      <c r="W511" s="45"/>
      <c r="X511" s="45"/>
      <c r="Y511" s="45"/>
      <c r="Z511" s="45"/>
      <c r="AA511" s="45"/>
      <c r="AB511" s="45"/>
      <c r="AC511" s="45"/>
      <c r="AD511" s="45"/>
      <c r="AE511" s="45"/>
      <c r="AF511" s="45"/>
      <c r="AG511" s="45"/>
      <c r="AH511" s="45"/>
      <c r="AI511" s="45"/>
      <c r="AJ511" s="45"/>
      <c r="AK511" s="45"/>
      <c r="AL511" s="45"/>
      <c r="AM511" s="45"/>
      <c r="AN511" s="100"/>
      <c r="AO511" s="45"/>
      <c r="AP511" s="45"/>
      <c r="AQ511" s="45"/>
    </row>
    <row r="512" spans="6:43">
      <c r="F512" s="45"/>
      <c r="G512" s="45"/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45"/>
      <c r="X512" s="45"/>
      <c r="Y512" s="45"/>
      <c r="Z512" s="45"/>
      <c r="AA512" s="45"/>
      <c r="AB512" s="45"/>
      <c r="AC512" s="45"/>
      <c r="AD512" s="45"/>
      <c r="AE512" s="45"/>
      <c r="AF512" s="45"/>
      <c r="AG512" s="45"/>
      <c r="AH512" s="45"/>
      <c r="AI512" s="45"/>
      <c r="AJ512" s="45"/>
      <c r="AK512" s="45"/>
      <c r="AL512" s="45"/>
      <c r="AM512" s="45"/>
      <c r="AN512" s="100"/>
      <c r="AO512" s="45"/>
      <c r="AP512" s="45"/>
      <c r="AQ512" s="45"/>
    </row>
    <row r="513" spans="6:43">
      <c r="F513" s="45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45"/>
      <c r="X513" s="45"/>
      <c r="Y513" s="45"/>
      <c r="Z513" s="45"/>
      <c r="AA513" s="45"/>
      <c r="AB513" s="45"/>
      <c r="AC513" s="45"/>
      <c r="AD513" s="45"/>
      <c r="AE513" s="45"/>
      <c r="AF513" s="45"/>
      <c r="AG513" s="45"/>
      <c r="AH513" s="45"/>
      <c r="AI513" s="45"/>
      <c r="AJ513" s="45"/>
      <c r="AK513" s="45"/>
      <c r="AL513" s="45"/>
      <c r="AM513" s="45"/>
      <c r="AN513" s="100"/>
      <c r="AO513" s="45"/>
      <c r="AP513" s="45"/>
      <c r="AQ513" s="45"/>
    </row>
    <row r="514" spans="6:43">
      <c r="F514" s="45"/>
      <c r="G514" s="45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45"/>
      <c r="X514" s="45"/>
      <c r="Y514" s="45"/>
      <c r="Z514" s="45"/>
      <c r="AA514" s="45"/>
      <c r="AB514" s="45"/>
      <c r="AC514" s="45"/>
      <c r="AD514" s="45"/>
      <c r="AE514" s="45"/>
      <c r="AF514" s="45"/>
      <c r="AG514" s="45"/>
      <c r="AH514" s="45"/>
      <c r="AI514" s="45"/>
      <c r="AJ514" s="45"/>
      <c r="AK514" s="45"/>
      <c r="AL514" s="45"/>
      <c r="AM514" s="45"/>
      <c r="AN514" s="100"/>
      <c r="AO514" s="45"/>
      <c r="AP514" s="45"/>
      <c r="AQ514" s="45"/>
    </row>
    <row r="515" spans="6:43">
      <c r="F515" s="45"/>
      <c r="G515" s="45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45"/>
      <c r="U515" s="45"/>
      <c r="V515" s="45"/>
      <c r="W515" s="45"/>
      <c r="X515" s="45"/>
      <c r="Y515" s="45"/>
      <c r="Z515" s="45"/>
      <c r="AA515" s="45"/>
      <c r="AB515" s="45"/>
      <c r="AC515" s="45"/>
      <c r="AD515" s="45"/>
      <c r="AE515" s="45"/>
      <c r="AF515" s="45"/>
      <c r="AG515" s="45"/>
      <c r="AH515" s="45"/>
      <c r="AI515" s="45"/>
      <c r="AJ515" s="45"/>
      <c r="AK515" s="45"/>
      <c r="AL515" s="45"/>
      <c r="AM515" s="45"/>
      <c r="AN515" s="100"/>
      <c r="AO515" s="45"/>
      <c r="AP515" s="45"/>
      <c r="AQ515" s="45"/>
    </row>
    <row r="516" spans="6:43">
      <c r="F516" s="45"/>
      <c r="G516" s="45"/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5"/>
      <c r="U516" s="45"/>
      <c r="V516" s="45"/>
      <c r="W516" s="45"/>
      <c r="X516" s="45"/>
      <c r="Y516" s="45"/>
      <c r="Z516" s="45"/>
      <c r="AA516" s="45"/>
      <c r="AB516" s="45"/>
      <c r="AC516" s="45"/>
      <c r="AD516" s="45"/>
      <c r="AE516" s="45"/>
      <c r="AF516" s="45"/>
      <c r="AG516" s="45"/>
      <c r="AH516" s="45"/>
      <c r="AI516" s="45"/>
      <c r="AJ516" s="45"/>
      <c r="AK516" s="45"/>
      <c r="AL516" s="45"/>
      <c r="AM516" s="45"/>
      <c r="AN516" s="100"/>
      <c r="AO516" s="45"/>
      <c r="AP516" s="45"/>
      <c r="AQ516" s="45"/>
    </row>
    <row r="517" spans="6:43">
      <c r="F517" s="45"/>
      <c r="G517" s="45"/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45"/>
      <c r="U517" s="45"/>
      <c r="V517" s="45"/>
      <c r="W517" s="45"/>
      <c r="X517" s="45"/>
      <c r="Y517" s="45"/>
      <c r="Z517" s="45"/>
      <c r="AA517" s="45"/>
      <c r="AB517" s="45"/>
      <c r="AC517" s="45"/>
      <c r="AD517" s="45"/>
      <c r="AE517" s="45"/>
      <c r="AF517" s="45"/>
      <c r="AG517" s="45"/>
      <c r="AH517" s="45"/>
      <c r="AI517" s="45"/>
      <c r="AJ517" s="45"/>
      <c r="AK517" s="45"/>
      <c r="AL517" s="45"/>
      <c r="AM517" s="45"/>
      <c r="AN517" s="100"/>
      <c r="AO517" s="45"/>
      <c r="AP517" s="45"/>
      <c r="AQ517" s="45"/>
    </row>
    <row r="518" spans="6:43">
      <c r="F518" s="45"/>
      <c r="G518" s="45"/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5"/>
      <c r="U518" s="45"/>
      <c r="V518" s="45"/>
      <c r="W518" s="45"/>
      <c r="X518" s="45"/>
      <c r="Y518" s="45"/>
      <c r="Z518" s="45"/>
      <c r="AA518" s="45"/>
      <c r="AB518" s="45"/>
      <c r="AC518" s="45"/>
      <c r="AD518" s="45"/>
      <c r="AE518" s="45"/>
      <c r="AF518" s="45"/>
      <c r="AG518" s="45"/>
      <c r="AH518" s="45"/>
      <c r="AI518" s="45"/>
      <c r="AJ518" s="45"/>
      <c r="AK518" s="45"/>
      <c r="AL518" s="45"/>
      <c r="AM518" s="45"/>
      <c r="AN518" s="100"/>
      <c r="AO518" s="45"/>
      <c r="AP518" s="45"/>
      <c r="AQ518" s="45"/>
    </row>
    <row r="519" spans="6:43">
      <c r="F519" s="45"/>
      <c r="G519" s="45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5"/>
      <c r="U519" s="45"/>
      <c r="V519" s="45"/>
      <c r="W519" s="45"/>
      <c r="X519" s="45"/>
      <c r="Y519" s="45"/>
      <c r="Z519" s="45"/>
      <c r="AA519" s="45"/>
      <c r="AB519" s="45"/>
      <c r="AC519" s="45"/>
      <c r="AD519" s="45"/>
      <c r="AE519" s="45"/>
      <c r="AF519" s="45"/>
      <c r="AG519" s="45"/>
      <c r="AH519" s="45"/>
      <c r="AI519" s="45"/>
      <c r="AJ519" s="45"/>
      <c r="AK519" s="45"/>
      <c r="AL519" s="45"/>
      <c r="AM519" s="45"/>
      <c r="AN519" s="100"/>
      <c r="AO519" s="45"/>
      <c r="AP519" s="45"/>
      <c r="AQ519" s="45"/>
    </row>
    <row r="520" spans="6:43">
      <c r="F520" s="45"/>
      <c r="G520" s="45"/>
      <c r="H520" s="45"/>
      <c r="I520" s="45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5"/>
      <c r="U520" s="45"/>
      <c r="V520" s="45"/>
      <c r="W520" s="45"/>
      <c r="X520" s="45"/>
      <c r="Y520" s="45"/>
      <c r="Z520" s="45"/>
      <c r="AA520" s="45"/>
      <c r="AB520" s="45"/>
      <c r="AC520" s="45"/>
      <c r="AD520" s="45"/>
      <c r="AE520" s="45"/>
      <c r="AF520" s="45"/>
      <c r="AG520" s="45"/>
      <c r="AH520" s="45"/>
      <c r="AI520" s="45"/>
      <c r="AJ520" s="45"/>
      <c r="AK520" s="45"/>
      <c r="AL520" s="45"/>
      <c r="AM520" s="45"/>
      <c r="AN520" s="100"/>
      <c r="AO520" s="45"/>
      <c r="AP520" s="45"/>
      <c r="AQ520" s="45"/>
    </row>
    <row r="521" spans="6:43">
      <c r="F521" s="45"/>
      <c r="G521" s="45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  <c r="Y521" s="45"/>
      <c r="Z521" s="45"/>
      <c r="AA521" s="45"/>
      <c r="AB521" s="45"/>
      <c r="AC521" s="45"/>
      <c r="AD521" s="45"/>
      <c r="AE521" s="45"/>
      <c r="AF521" s="45"/>
      <c r="AG521" s="45"/>
      <c r="AH521" s="45"/>
      <c r="AI521" s="45"/>
      <c r="AJ521" s="45"/>
      <c r="AK521" s="45"/>
      <c r="AL521" s="45"/>
      <c r="AM521" s="45"/>
      <c r="AN521" s="100"/>
      <c r="AO521" s="45"/>
      <c r="AP521" s="45"/>
      <c r="AQ521" s="45"/>
    </row>
    <row r="522" spans="6:43">
      <c r="F522" s="45"/>
      <c r="G522" s="45"/>
      <c r="H522" s="45"/>
      <c r="I522" s="45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5"/>
      <c r="U522" s="45"/>
      <c r="V522" s="45"/>
      <c r="W522" s="45"/>
      <c r="X522" s="45"/>
      <c r="Y522" s="45"/>
      <c r="Z522" s="45"/>
      <c r="AA522" s="45"/>
      <c r="AB522" s="45"/>
      <c r="AC522" s="45"/>
      <c r="AD522" s="45"/>
      <c r="AE522" s="45"/>
      <c r="AF522" s="45"/>
      <c r="AG522" s="45"/>
      <c r="AH522" s="45"/>
      <c r="AI522" s="45"/>
      <c r="AJ522" s="45"/>
      <c r="AK522" s="45"/>
      <c r="AL522" s="45"/>
      <c r="AM522" s="45"/>
      <c r="AN522" s="100"/>
      <c r="AO522" s="45"/>
      <c r="AP522" s="45"/>
      <c r="AQ522" s="45"/>
    </row>
    <row r="523" spans="6:43">
      <c r="F523" s="45"/>
      <c r="G523" s="45"/>
      <c r="H523" s="45"/>
      <c r="I523" s="45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5"/>
      <c r="U523" s="45"/>
      <c r="V523" s="45"/>
      <c r="W523" s="45"/>
      <c r="X523" s="45"/>
      <c r="Y523" s="45"/>
      <c r="Z523" s="45"/>
      <c r="AA523" s="45"/>
      <c r="AB523" s="45"/>
      <c r="AC523" s="45"/>
      <c r="AD523" s="45"/>
      <c r="AE523" s="45"/>
      <c r="AF523" s="45"/>
      <c r="AG523" s="45"/>
      <c r="AH523" s="45"/>
      <c r="AI523" s="45"/>
      <c r="AJ523" s="45"/>
      <c r="AK523" s="45"/>
      <c r="AL523" s="45"/>
      <c r="AM523" s="45"/>
      <c r="AN523" s="100"/>
      <c r="AO523" s="45"/>
      <c r="AP523" s="45"/>
      <c r="AQ523" s="45"/>
    </row>
    <row r="524" spans="6:43">
      <c r="F524" s="45"/>
      <c r="G524" s="45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5"/>
      <c r="U524" s="45"/>
      <c r="V524" s="45"/>
      <c r="W524" s="45"/>
      <c r="X524" s="45"/>
      <c r="Y524" s="45"/>
      <c r="Z524" s="45"/>
      <c r="AA524" s="45"/>
      <c r="AB524" s="45"/>
      <c r="AC524" s="45"/>
      <c r="AD524" s="45"/>
      <c r="AE524" s="45"/>
      <c r="AF524" s="45"/>
      <c r="AG524" s="45"/>
      <c r="AH524" s="45"/>
      <c r="AI524" s="45"/>
      <c r="AJ524" s="45"/>
      <c r="AK524" s="45"/>
      <c r="AL524" s="45"/>
      <c r="AM524" s="45"/>
      <c r="AN524" s="100"/>
      <c r="AO524" s="45"/>
      <c r="AP524" s="45"/>
      <c r="AQ524" s="45"/>
    </row>
    <row r="525" spans="6:43">
      <c r="F525" s="45"/>
      <c r="G525" s="45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R525" s="45"/>
      <c r="S525" s="45"/>
      <c r="T525" s="45"/>
      <c r="U525" s="45"/>
      <c r="V525" s="45"/>
      <c r="W525" s="45"/>
      <c r="X525" s="45"/>
      <c r="Y525" s="45"/>
      <c r="Z525" s="45"/>
      <c r="AA525" s="45"/>
      <c r="AB525" s="45"/>
      <c r="AC525" s="45"/>
      <c r="AD525" s="45"/>
      <c r="AE525" s="45"/>
      <c r="AF525" s="45"/>
      <c r="AG525" s="45"/>
      <c r="AH525" s="45"/>
      <c r="AI525" s="45"/>
      <c r="AJ525" s="45"/>
      <c r="AK525" s="45"/>
      <c r="AL525" s="45"/>
      <c r="AM525" s="45"/>
      <c r="AN525" s="100"/>
      <c r="AO525" s="45"/>
      <c r="AP525" s="45"/>
      <c r="AQ525" s="45"/>
    </row>
    <row r="526" spans="6:43">
      <c r="F526" s="45"/>
      <c r="G526" s="45"/>
      <c r="H526" s="45"/>
      <c r="I526" s="45"/>
      <c r="J526" s="45"/>
      <c r="K526" s="45"/>
      <c r="L526" s="45"/>
      <c r="M526" s="45"/>
      <c r="N526" s="45"/>
      <c r="O526" s="45"/>
      <c r="P526" s="45"/>
      <c r="Q526" s="45"/>
      <c r="R526" s="45"/>
      <c r="S526" s="45"/>
      <c r="T526" s="45"/>
      <c r="U526" s="45"/>
      <c r="V526" s="45"/>
      <c r="W526" s="45"/>
      <c r="X526" s="45"/>
      <c r="Y526" s="45"/>
      <c r="Z526" s="45"/>
      <c r="AA526" s="45"/>
      <c r="AB526" s="45"/>
      <c r="AC526" s="45"/>
      <c r="AD526" s="45"/>
      <c r="AE526" s="45"/>
      <c r="AF526" s="45"/>
      <c r="AG526" s="45"/>
      <c r="AH526" s="45"/>
      <c r="AI526" s="45"/>
      <c r="AJ526" s="45"/>
      <c r="AK526" s="45"/>
      <c r="AL526" s="45"/>
      <c r="AM526" s="45"/>
      <c r="AN526" s="100"/>
      <c r="AO526" s="45"/>
      <c r="AP526" s="45"/>
      <c r="AQ526" s="45"/>
    </row>
    <row r="527" spans="6:43">
      <c r="F527" s="45"/>
      <c r="G527" s="45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5"/>
      <c r="U527" s="45"/>
      <c r="V527" s="45"/>
      <c r="W527" s="45"/>
      <c r="X527" s="45"/>
      <c r="Y527" s="45"/>
      <c r="Z527" s="45"/>
      <c r="AA527" s="45"/>
      <c r="AB527" s="45"/>
      <c r="AC527" s="45"/>
      <c r="AD527" s="45"/>
      <c r="AE527" s="45"/>
      <c r="AF527" s="45"/>
      <c r="AG527" s="45"/>
      <c r="AH527" s="45"/>
      <c r="AI527" s="45"/>
      <c r="AJ527" s="45"/>
      <c r="AK527" s="45"/>
      <c r="AL527" s="45"/>
      <c r="AM527" s="45"/>
      <c r="AN527" s="100"/>
      <c r="AO527" s="45"/>
      <c r="AP527" s="45"/>
      <c r="AQ527" s="45"/>
    </row>
    <row r="528" spans="6:43">
      <c r="F528" s="45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5"/>
      <c r="T528" s="45"/>
      <c r="U528" s="45"/>
      <c r="V528" s="45"/>
      <c r="W528" s="45"/>
      <c r="X528" s="45"/>
      <c r="Y528" s="45"/>
      <c r="Z528" s="45"/>
      <c r="AA528" s="45"/>
      <c r="AB528" s="45"/>
      <c r="AC528" s="45"/>
      <c r="AD528" s="45"/>
      <c r="AE528" s="45"/>
      <c r="AF528" s="45"/>
      <c r="AG528" s="45"/>
      <c r="AH528" s="45"/>
      <c r="AI528" s="45"/>
      <c r="AJ528" s="45"/>
      <c r="AK528" s="45"/>
      <c r="AL528" s="45"/>
      <c r="AM528" s="45"/>
      <c r="AN528" s="100"/>
      <c r="AO528" s="45"/>
      <c r="AP528" s="45"/>
      <c r="AQ528" s="45"/>
    </row>
    <row r="529" spans="6:43">
      <c r="F529" s="45"/>
      <c r="G529" s="45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5"/>
      <c r="U529" s="45"/>
      <c r="V529" s="45"/>
      <c r="W529" s="45"/>
      <c r="X529" s="45"/>
      <c r="Y529" s="45"/>
      <c r="Z529" s="45"/>
      <c r="AA529" s="45"/>
      <c r="AB529" s="45"/>
      <c r="AC529" s="45"/>
      <c r="AD529" s="45"/>
      <c r="AE529" s="45"/>
      <c r="AF529" s="45"/>
      <c r="AG529" s="45"/>
      <c r="AH529" s="45"/>
      <c r="AI529" s="45"/>
      <c r="AJ529" s="45"/>
      <c r="AK529" s="45"/>
      <c r="AL529" s="45"/>
      <c r="AM529" s="45"/>
      <c r="AN529" s="100"/>
      <c r="AO529" s="45"/>
      <c r="AP529" s="45"/>
      <c r="AQ529" s="45"/>
    </row>
    <row r="530" spans="6:43">
      <c r="F530" s="45"/>
      <c r="G530" s="45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5"/>
      <c r="U530" s="45"/>
      <c r="V530" s="45"/>
      <c r="W530" s="45"/>
      <c r="X530" s="45"/>
      <c r="Y530" s="45"/>
      <c r="Z530" s="45"/>
      <c r="AA530" s="45"/>
      <c r="AB530" s="45"/>
      <c r="AC530" s="45"/>
      <c r="AD530" s="45"/>
      <c r="AE530" s="45"/>
      <c r="AF530" s="45"/>
      <c r="AG530" s="45"/>
      <c r="AH530" s="45"/>
      <c r="AI530" s="45"/>
      <c r="AJ530" s="45"/>
      <c r="AK530" s="45"/>
      <c r="AL530" s="45"/>
      <c r="AM530" s="45"/>
      <c r="AN530" s="100"/>
      <c r="AO530" s="45"/>
      <c r="AP530" s="45"/>
      <c r="AQ530" s="45"/>
    </row>
    <row r="531" spans="6:43">
      <c r="F531" s="45"/>
      <c r="G531" s="45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5"/>
      <c r="U531" s="45"/>
      <c r="V531" s="45"/>
      <c r="W531" s="45"/>
      <c r="X531" s="45"/>
      <c r="Y531" s="45"/>
      <c r="Z531" s="45"/>
      <c r="AA531" s="45"/>
      <c r="AB531" s="45"/>
      <c r="AC531" s="45"/>
      <c r="AD531" s="45"/>
      <c r="AE531" s="45"/>
      <c r="AF531" s="45"/>
      <c r="AG531" s="45"/>
      <c r="AH531" s="45"/>
      <c r="AI531" s="45"/>
      <c r="AJ531" s="45"/>
      <c r="AK531" s="45"/>
      <c r="AL531" s="45"/>
      <c r="AM531" s="45"/>
      <c r="AN531" s="100"/>
      <c r="AO531" s="45"/>
      <c r="AP531" s="45"/>
      <c r="AQ531" s="45"/>
    </row>
    <row r="532" spans="6:43">
      <c r="F532" s="45"/>
      <c r="G532" s="45"/>
      <c r="H532" s="45"/>
      <c r="I532" s="45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5"/>
      <c r="U532" s="45"/>
      <c r="V532" s="45"/>
      <c r="W532" s="45"/>
      <c r="X532" s="45"/>
      <c r="Y532" s="45"/>
      <c r="Z532" s="45"/>
      <c r="AA532" s="45"/>
      <c r="AB532" s="45"/>
      <c r="AC532" s="45"/>
      <c r="AD532" s="45"/>
      <c r="AE532" s="45"/>
      <c r="AF532" s="45"/>
      <c r="AG532" s="45"/>
      <c r="AH532" s="45"/>
      <c r="AI532" s="45"/>
      <c r="AJ532" s="45"/>
      <c r="AK532" s="45"/>
      <c r="AL532" s="45"/>
      <c r="AM532" s="45"/>
      <c r="AN532" s="100"/>
      <c r="AO532" s="45"/>
      <c r="AP532" s="45"/>
      <c r="AQ532" s="45"/>
    </row>
    <row r="533" spans="6:43">
      <c r="F533" s="45"/>
      <c r="G533" s="45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5"/>
      <c r="U533" s="45"/>
      <c r="V533" s="45"/>
      <c r="W533" s="45"/>
      <c r="X533" s="45"/>
      <c r="Y533" s="45"/>
      <c r="Z533" s="45"/>
      <c r="AA533" s="45"/>
      <c r="AB533" s="45"/>
      <c r="AC533" s="45"/>
      <c r="AD533" s="45"/>
      <c r="AE533" s="45"/>
      <c r="AF533" s="45"/>
      <c r="AG533" s="45"/>
      <c r="AH533" s="45"/>
      <c r="AI533" s="45"/>
      <c r="AJ533" s="45"/>
      <c r="AK533" s="45"/>
      <c r="AL533" s="45"/>
      <c r="AM533" s="45"/>
      <c r="AN533" s="100"/>
      <c r="AO533" s="45"/>
      <c r="AP533" s="45"/>
      <c r="AQ533" s="45"/>
    </row>
    <row r="534" spans="6:43">
      <c r="F534" s="45"/>
      <c r="G534" s="45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5"/>
      <c r="T534" s="45"/>
      <c r="U534" s="45"/>
      <c r="V534" s="45"/>
      <c r="W534" s="45"/>
      <c r="X534" s="45"/>
      <c r="Y534" s="45"/>
      <c r="Z534" s="45"/>
      <c r="AA534" s="45"/>
      <c r="AB534" s="45"/>
      <c r="AC534" s="45"/>
      <c r="AD534" s="45"/>
      <c r="AE534" s="45"/>
      <c r="AF534" s="45"/>
      <c r="AG534" s="45"/>
      <c r="AH534" s="45"/>
      <c r="AI534" s="45"/>
      <c r="AJ534" s="45"/>
      <c r="AK534" s="45"/>
      <c r="AL534" s="45"/>
      <c r="AM534" s="45"/>
      <c r="AN534" s="100"/>
      <c r="AO534" s="45"/>
      <c r="AP534" s="45"/>
      <c r="AQ534" s="45"/>
    </row>
    <row r="535" spans="6:43">
      <c r="F535" s="45"/>
      <c r="G535" s="45"/>
      <c r="H535" s="45"/>
      <c r="I535" s="45"/>
      <c r="J535" s="45"/>
      <c r="K535" s="45"/>
      <c r="L535" s="45"/>
      <c r="M535" s="45"/>
      <c r="N535" s="45"/>
      <c r="O535" s="45"/>
      <c r="P535" s="45"/>
      <c r="Q535" s="45"/>
      <c r="R535" s="45"/>
      <c r="S535" s="45"/>
      <c r="T535" s="45"/>
      <c r="U535" s="45"/>
      <c r="V535" s="45"/>
      <c r="W535" s="45"/>
      <c r="X535" s="45"/>
      <c r="Y535" s="45"/>
      <c r="Z535" s="45"/>
      <c r="AA535" s="45"/>
      <c r="AB535" s="45"/>
      <c r="AC535" s="45"/>
      <c r="AD535" s="45"/>
      <c r="AE535" s="45"/>
      <c r="AF535" s="45"/>
      <c r="AG535" s="45"/>
      <c r="AH535" s="45"/>
      <c r="AI535" s="45"/>
      <c r="AJ535" s="45"/>
      <c r="AK535" s="45"/>
      <c r="AL535" s="45"/>
      <c r="AM535" s="45"/>
      <c r="AN535" s="100"/>
      <c r="AO535" s="45"/>
      <c r="AP535" s="45"/>
      <c r="AQ535" s="45"/>
    </row>
    <row r="536" spans="6:43">
      <c r="F536" s="45"/>
      <c r="G536" s="45"/>
      <c r="H536" s="45"/>
      <c r="I536" s="45"/>
      <c r="J536" s="45"/>
      <c r="K536" s="45"/>
      <c r="L536" s="45"/>
      <c r="M536" s="45"/>
      <c r="N536" s="45"/>
      <c r="O536" s="45"/>
      <c r="P536" s="45"/>
      <c r="Q536" s="45"/>
      <c r="R536" s="45"/>
      <c r="S536" s="45"/>
      <c r="T536" s="45"/>
      <c r="U536" s="45"/>
      <c r="V536" s="45"/>
      <c r="W536" s="45"/>
      <c r="X536" s="45"/>
      <c r="Y536" s="45"/>
      <c r="Z536" s="45"/>
      <c r="AA536" s="45"/>
      <c r="AB536" s="45"/>
      <c r="AC536" s="45"/>
      <c r="AD536" s="45"/>
      <c r="AE536" s="45"/>
      <c r="AF536" s="45"/>
      <c r="AG536" s="45"/>
      <c r="AH536" s="45"/>
      <c r="AI536" s="45"/>
      <c r="AJ536" s="45"/>
      <c r="AK536" s="45"/>
      <c r="AL536" s="45"/>
      <c r="AM536" s="45"/>
      <c r="AN536" s="100"/>
      <c r="AO536" s="45"/>
      <c r="AP536" s="45"/>
      <c r="AQ536" s="45"/>
    </row>
    <row r="537" spans="6:43">
      <c r="F537" s="45"/>
      <c r="G537" s="45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5"/>
      <c r="W537" s="45"/>
      <c r="X537" s="45"/>
      <c r="Y537" s="45"/>
      <c r="Z537" s="45"/>
      <c r="AA537" s="45"/>
      <c r="AB537" s="45"/>
      <c r="AC537" s="45"/>
      <c r="AD537" s="45"/>
      <c r="AE537" s="45"/>
      <c r="AF537" s="45"/>
      <c r="AG537" s="45"/>
      <c r="AH537" s="45"/>
      <c r="AI537" s="45"/>
      <c r="AJ537" s="45"/>
      <c r="AK537" s="45"/>
      <c r="AL537" s="45"/>
      <c r="AM537" s="45"/>
      <c r="AN537" s="100"/>
      <c r="AO537" s="45"/>
      <c r="AP537" s="45"/>
      <c r="AQ537" s="45"/>
    </row>
    <row r="538" spans="6:43">
      <c r="F538" s="45"/>
      <c r="G538" s="45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5"/>
      <c r="T538" s="45"/>
      <c r="U538" s="45"/>
      <c r="V538" s="45"/>
      <c r="W538" s="45"/>
      <c r="X538" s="45"/>
      <c r="Y538" s="45"/>
      <c r="Z538" s="45"/>
      <c r="AA538" s="45"/>
      <c r="AB538" s="45"/>
      <c r="AC538" s="45"/>
      <c r="AD538" s="45"/>
      <c r="AE538" s="45"/>
      <c r="AF538" s="45"/>
      <c r="AG538" s="45"/>
      <c r="AH538" s="45"/>
      <c r="AI538" s="45"/>
      <c r="AJ538" s="45"/>
      <c r="AK538" s="45"/>
      <c r="AL538" s="45"/>
      <c r="AM538" s="45"/>
      <c r="AN538" s="100"/>
      <c r="AO538" s="45"/>
      <c r="AP538" s="45"/>
      <c r="AQ538" s="45"/>
    </row>
    <row r="539" spans="6:43">
      <c r="F539" s="45"/>
      <c r="G539" s="45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  <c r="Y539" s="45"/>
      <c r="Z539" s="45"/>
      <c r="AA539" s="45"/>
      <c r="AB539" s="45"/>
      <c r="AC539" s="45"/>
      <c r="AD539" s="45"/>
      <c r="AE539" s="45"/>
      <c r="AF539" s="45"/>
      <c r="AG539" s="45"/>
      <c r="AH539" s="45"/>
      <c r="AI539" s="45"/>
      <c r="AJ539" s="45"/>
      <c r="AK539" s="45"/>
      <c r="AL539" s="45"/>
      <c r="AM539" s="45"/>
      <c r="AN539" s="100"/>
      <c r="AO539" s="45"/>
      <c r="AP539" s="45"/>
      <c r="AQ539" s="45"/>
    </row>
    <row r="540" spans="6:43">
      <c r="F540" s="45"/>
      <c r="G540" s="45"/>
      <c r="H540" s="45"/>
      <c r="I540" s="45"/>
      <c r="J540" s="45"/>
      <c r="K540" s="45"/>
      <c r="L540" s="45"/>
      <c r="M540" s="45"/>
      <c r="N540" s="45"/>
      <c r="O540" s="45"/>
      <c r="P540" s="45"/>
      <c r="Q540" s="45"/>
      <c r="R540" s="45"/>
      <c r="S540" s="45"/>
      <c r="T540" s="45"/>
      <c r="U540" s="45"/>
      <c r="V540" s="45"/>
      <c r="W540" s="45"/>
      <c r="X540" s="45"/>
      <c r="Y540" s="45"/>
      <c r="Z540" s="45"/>
      <c r="AA540" s="45"/>
      <c r="AB540" s="45"/>
      <c r="AC540" s="45"/>
      <c r="AD540" s="45"/>
      <c r="AE540" s="45"/>
      <c r="AF540" s="45"/>
      <c r="AG540" s="45"/>
      <c r="AH540" s="45"/>
      <c r="AI540" s="45"/>
      <c r="AJ540" s="45"/>
      <c r="AK540" s="45"/>
      <c r="AL540" s="45"/>
      <c r="AM540" s="45"/>
      <c r="AN540" s="100"/>
      <c r="AO540" s="45"/>
      <c r="AP540" s="45"/>
      <c r="AQ540" s="45"/>
    </row>
    <row r="541" spans="6:43">
      <c r="F541" s="45"/>
      <c r="G541" s="45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45"/>
      <c r="Y541" s="45"/>
      <c r="Z541" s="45"/>
      <c r="AA541" s="45"/>
      <c r="AB541" s="45"/>
      <c r="AC541" s="45"/>
      <c r="AD541" s="45"/>
      <c r="AE541" s="45"/>
      <c r="AF541" s="45"/>
      <c r="AG541" s="45"/>
      <c r="AH541" s="45"/>
      <c r="AI541" s="45"/>
      <c r="AJ541" s="45"/>
      <c r="AK541" s="45"/>
      <c r="AL541" s="45"/>
      <c r="AM541" s="45"/>
      <c r="AN541" s="100"/>
      <c r="AO541" s="45"/>
      <c r="AP541" s="45"/>
      <c r="AQ541" s="45"/>
    </row>
    <row r="542" spans="6:43">
      <c r="F542" s="45"/>
      <c r="G542" s="45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5"/>
      <c r="T542" s="45"/>
      <c r="U542" s="45"/>
      <c r="V542" s="45"/>
      <c r="W542" s="45"/>
      <c r="X542" s="45"/>
      <c r="Y542" s="45"/>
      <c r="Z542" s="45"/>
      <c r="AA542" s="45"/>
      <c r="AB542" s="45"/>
      <c r="AC542" s="45"/>
      <c r="AD542" s="45"/>
      <c r="AE542" s="45"/>
      <c r="AF542" s="45"/>
      <c r="AG542" s="45"/>
      <c r="AH542" s="45"/>
      <c r="AI542" s="45"/>
      <c r="AJ542" s="45"/>
      <c r="AK542" s="45"/>
      <c r="AL542" s="45"/>
      <c r="AM542" s="45"/>
      <c r="AN542" s="100"/>
      <c r="AO542" s="45"/>
      <c r="AP542" s="45"/>
      <c r="AQ542" s="45"/>
    </row>
    <row r="543" spans="6:43">
      <c r="F543" s="45"/>
      <c r="G543" s="45"/>
      <c r="H543" s="45"/>
      <c r="I543" s="45"/>
      <c r="J543" s="45"/>
      <c r="K543" s="45"/>
      <c r="L543" s="45"/>
      <c r="M543" s="45"/>
      <c r="N543" s="45"/>
      <c r="O543" s="45"/>
      <c r="P543" s="45"/>
      <c r="Q543" s="45"/>
      <c r="R543" s="45"/>
      <c r="S543" s="45"/>
      <c r="T543" s="45"/>
      <c r="U543" s="45"/>
      <c r="V543" s="45"/>
      <c r="W543" s="45"/>
      <c r="X543" s="45"/>
      <c r="Y543" s="45"/>
      <c r="Z543" s="45"/>
      <c r="AA543" s="45"/>
      <c r="AB543" s="45"/>
      <c r="AC543" s="45"/>
      <c r="AD543" s="45"/>
      <c r="AE543" s="45"/>
      <c r="AF543" s="45"/>
      <c r="AG543" s="45"/>
      <c r="AH543" s="45"/>
      <c r="AI543" s="45"/>
      <c r="AJ543" s="45"/>
      <c r="AK543" s="45"/>
      <c r="AL543" s="45"/>
      <c r="AM543" s="45"/>
      <c r="AN543" s="100"/>
      <c r="AO543" s="45"/>
      <c r="AP543" s="45"/>
      <c r="AQ543" s="45"/>
    </row>
    <row r="544" spans="6:43">
      <c r="F544" s="45"/>
      <c r="G544" s="45"/>
      <c r="H544" s="45"/>
      <c r="I544" s="45"/>
      <c r="J544" s="45"/>
      <c r="K544" s="45"/>
      <c r="L544" s="45"/>
      <c r="M544" s="45"/>
      <c r="N544" s="45"/>
      <c r="O544" s="45"/>
      <c r="P544" s="45"/>
      <c r="Q544" s="45"/>
      <c r="R544" s="45"/>
      <c r="S544" s="45"/>
      <c r="T544" s="45"/>
      <c r="U544" s="45"/>
      <c r="V544" s="45"/>
      <c r="W544" s="45"/>
      <c r="X544" s="45"/>
      <c r="Y544" s="45"/>
      <c r="Z544" s="45"/>
      <c r="AA544" s="45"/>
      <c r="AB544" s="45"/>
      <c r="AC544" s="45"/>
      <c r="AD544" s="45"/>
      <c r="AE544" s="45"/>
      <c r="AF544" s="45"/>
      <c r="AG544" s="45"/>
      <c r="AH544" s="45"/>
      <c r="AI544" s="45"/>
      <c r="AJ544" s="45"/>
      <c r="AK544" s="45"/>
      <c r="AL544" s="45"/>
      <c r="AM544" s="45"/>
      <c r="AN544" s="100"/>
      <c r="AO544" s="45"/>
      <c r="AP544" s="45"/>
      <c r="AQ544" s="45"/>
    </row>
    <row r="545" spans="6:43">
      <c r="F545" s="45"/>
      <c r="G545" s="45"/>
      <c r="H545" s="45"/>
      <c r="I545" s="45"/>
      <c r="J545" s="45"/>
      <c r="K545" s="45"/>
      <c r="L545" s="45"/>
      <c r="M545" s="45"/>
      <c r="N545" s="45"/>
      <c r="O545" s="45"/>
      <c r="P545" s="45"/>
      <c r="Q545" s="45"/>
      <c r="R545" s="45"/>
      <c r="S545" s="45"/>
      <c r="T545" s="45"/>
      <c r="U545" s="45"/>
      <c r="V545" s="45"/>
      <c r="W545" s="45"/>
      <c r="X545" s="45"/>
      <c r="Y545" s="45"/>
      <c r="Z545" s="45"/>
      <c r="AA545" s="45"/>
      <c r="AB545" s="45"/>
      <c r="AC545" s="45"/>
      <c r="AD545" s="45"/>
      <c r="AE545" s="45"/>
      <c r="AF545" s="45"/>
      <c r="AG545" s="45"/>
      <c r="AH545" s="45"/>
      <c r="AI545" s="45"/>
      <c r="AJ545" s="45"/>
      <c r="AK545" s="45"/>
      <c r="AL545" s="45"/>
      <c r="AM545" s="45"/>
      <c r="AN545" s="100"/>
      <c r="AO545" s="45"/>
      <c r="AP545" s="45"/>
      <c r="AQ545" s="45"/>
    </row>
    <row r="546" spans="6:43">
      <c r="F546" s="45"/>
      <c r="G546" s="45"/>
      <c r="H546" s="45"/>
      <c r="I546" s="45"/>
      <c r="J546" s="45"/>
      <c r="K546" s="45"/>
      <c r="L546" s="45"/>
      <c r="M546" s="45"/>
      <c r="N546" s="45"/>
      <c r="O546" s="45"/>
      <c r="P546" s="45"/>
      <c r="Q546" s="45"/>
      <c r="R546" s="45"/>
      <c r="S546" s="45"/>
      <c r="T546" s="45"/>
      <c r="U546" s="45"/>
      <c r="V546" s="45"/>
      <c r="W546" s="45"/>
      <c r="X546" s="45"/>
      <c r="Y546" s="45"/>
      <c r="Z546" s="45"/>
      <c r="AA546" s="45"/>
      <c r="AB546" s="45"/>
      <c r="AC546" s="45"/>
      <c r="AD546" s="45"/>
      <c r="AE546" s="45"/>
      <c r="AF546" s="45"/>
      <c r="AG546" s="45"/>
      <c r="AH546" s="45"/>
      <c r="AI546" s="45"/>
      <c r="AJ546" s="45"/>
      <c r="AK546" s="45"/>
      <c r="AL546" s="45"/>
      <c r="AM546" s="45"/>
      <c r="AN546" s="100"/>
      <c r="AO546" s="45"/>
      <c r="AP546" s="45"/>
      <c r="AQ546" s="45"/>
    </row>
    <row r="547" spans="6:43">
      <c r="F547" s="45"/>
      <c r="G547" s="45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  <c r="U547" s="45"/>
      <c r="V547" s="45"/>
      <c r="W547" s="45"/>
      <c r="X547" s="45"/>
      <c r="Y547" s="45"/>
      <c r="Z547" s="45"/>
      <c r="AA547" s="45"/>
      <c r="AB547" s="45"/>
      <c r="AC547" s="45"/>
      <c r="AD547" s="45"/>
      <c r="AE547" s="45"/>
      <c r="AF547" s="45"/>
      <c r="AG547" s="45"/>
      <c r="AH547" s="45"/>
      <c r="AI547" s="45"/>
      <c r="AJ547" s="45"/>
      <c r="AK547" s="45"/>
      <c r="AL547" s="45"/>
      <c r="AM547" s="45"/>
      <c r="AN547" s="100"/>
      <c r="AO547" s="45"/>
      <c r="AP547" s="45"/>
      <c r="AQ547" s="45"/>
    </row>
    <row r="548" spans="6:43">
      <c r="F548" s="45"/>
      <c r="G548" s="45"/>
      <c r="H548" s="45"/>
      <c r="I548" s="45"/>
      <c r="J548" s="45"/>
      <c r="K548" s="45"/>
      <c r="L548" s="45"/>
      <c r="M548" s="45"/>
      <c r="N548" s="45"/>
      <c r="O548" s="45"/>
      <c r="P548" s="45"/>
      <c r="Q548" s="45"/>
      <c r="R548" s="45"/>
      <c r="S548" s="45"/>
      <c r="T548" s="45"/>
      <c r="U548" s="45"/>
      <c r="V548" s="45"/>
      <c r="W548" s="45"/>
      <c r="X548" s="45"/>
      <c r="Y548" s="45"/>
      <c r="Z548" s="45"/>
      <c r="AA548" s="45"/>
      <c r="AB548" s="45"/>
      <c r="AC548" s="45"/>
      <c r="AD548" s="45"/>
      <c r="AE548" s="45"/>
      <c r="AF548" s="45"/>
      <c r="AG548" s="45"/>
      <c r="AH548" s="45"/>
      <c r="AI548" s="45"/>
      <c r="AJ548" s="45"/>
      <c r="AK548" s="45"/>
      <c r="AL548" s="45"/>
      <c r="AM548" s="45"/>
      <c r="AN548" s="100"/>
      <c r="AO548" s="45"/>
      <c r="AP548" s="45"/>
      <c r="AQ548" s="45"/>
    </row>
    <row r="549" spans="6:43">
      <c r="F549" s="45"/>
      <c r="G549" s="45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  <c r="Y549" s="45"/>
      <c r="Z549" s="45"/>
      <c r="AA549" s="45"/>
      <c r="AB549" s="45"/>
      <c r="AC549" s="45"/>
      <c r="AD549" s="45"/>
      <c r="AE549" s="45"/>
      <c r="AF549" s="45"/>
      <c r="AG549" s="45"/>
      <c r="AH549" s="45"/>
      <c r="AI549" s="45"/>
      <c r="AJ549" s="45"/>
      <c r="AK549" s="45"/>
      <c r="AL549" s="45"/>
      <c r="AM549" s="45"/>
      <c r="AN549" s="100"/>
      <c r="AO549" s="45"/>
      <c r="AP549" s="45"/>
      <c r="AQ549" s="45"/>
    </row>
    <row r="550" spans="6:43">
      <c r="F550" s="45"/>
      <c r="G550" s="45"/>
      <c r="H550" s="45"/>
      <c r="I550" s="45"/>
      <c r="J550" s="45"/>
      <c r="K550" s="45"/>
      <c r="L550" s="45"/>
      <c r="M550" s="45"/>
      <c r="N550" s="45"/>
      <c r="O550" s="45"/>
      <c r="P550" s="45"/>
      <c r="Q550" s="45"/>
      <c r="R550" s="45"/>
      <c r="S550" s="45"/>
      <c r="T550" s="45"/>
      <c r="U550" s="45"/>
      <c r="V550" s="45"/>
      <c r="W550" s="45"/>
      <c r="X550" s="45"/>
      <c r="Y550" s="45"/>
      <c r="Z550" s="45"/>
      <c r="AA550" s="45"/>
      <c r="AB550" s="45"/>
      <c r="AC550" s="45"/>
      <c r="AD550" s="45"/>
      <c r="AE550" s="45"/>
      <c r="AF550" s="45"/>
      <c r="AG550" s="45"/>
      <c r="AH550" s="45"/>
      <c r="AI550" s="45"/>
      <c r="AJ550" s="45"/>
      <c r="AK550" s="45"/>
      <c r="AL550" s="45"/>
      <c r="AM550" s="45"/>
      <c r="AN550" s="100"/>
      <c r="AO550" s="45"/>
      <c r="AP550" s="45"/>
      <c r="AQ550" s="45"/>
    </row>
    <row r="551" spans="6:43">
      <c r="F551" s="45"/>
      <c r="G551" s="45"/>
      <c r="H551" s="45"/>
      <c r="I551" s="45"/>
      <c r="J551" s="45"/>
      <c r="K551" s="45"/>
      <c r="L551" s="45"/>
      <c r="M551" s="45"/>
      <c r="N551" s="45"/>
      <c r="O551" s="45"/>
      <c r="P551" s="45"/>
      <c r="Q551" s="45"/>
      <c r="R551" s="45"/>
      <c r="S551" s="45"/>
      <c r="T551" s="45"/>
      <c r="U551" s="45"/>
      <c r="V551" s="45"/>
      <c r="W551" s="45"/>
      <c r="X551" s="45"/>
      <c r="Y551" s="45"/>
      <c r="Z551" s="45"/>
      <c r="AA551" s="45"/>
      <c r="AB551" s="45"/>
      <c r="AC551" s="45"/>
      <c r="AD551" s="45"/>
      <c r="AE551" s="45"/>
      <c r="AF551" s="45"/>
      <c r="AG551" s="45"/>
      <c r="AH551" s="45"/>
      <c r="AI551" s="45"/>
      <c r="AJ551" s="45"/>
      <c r="AK551" s="45"/>
      <c r="AL551" s="45"/>
      <c r="AM551" s="45"/>
      <c r="AN551" s="100"/>
      <c r="AO551" s="45"/>
      <c r="AP551" s="45"/>
      <c r="AQ551" s="45"/>
    </row>
    <row r="552" spans="6:43">
      <c r="F552" s="45"/>
      <c r="G552" s="45"/>
      <c r="H552" s="45"/>
      <c r="I552" s="45"/>
      <c r="J552" s="45"/>
      <c r="K552" s="45"/>
      <c r="L552" s="45"/>
      <c r="M552" s="45"/>
      <c r="N552" s="45"/>
      <c r="O552" s="45"/>
      <c r="P552" s="45"/>
      <c r="Q552" s="45"/>
      <c r="R552" s="45"/>
      <c r="S552" s="45"/>
      <c r="T552" s="45"/>
      <c r="U552" s="45"/>
      <c r="V552" s="45"/>
      <c r="W552" s="45"/>
      <c r="X552" s="45"/>
      <c r="Y552" s="45"/>
      <c r="Z552" s="45"/>
      <c r="AA552" s="45"/>
      <c r="AB552" s="45"/>
      <c r="AC552" s="45"/>
      <c r="AD552" s="45"/>
      <c r="AE552" s="45"/>
      <c r="AF552" s="45"/>
      <c r="AG552" s="45"/>
      <c r="AH552" s="45"/>
      <c r="AI552" s="45"/>
      <c r="AJ552" s="45"/>
      <c r="AK552" s="45"/>
      <c r="AL552" s="45"/>
      <c r="AM552" s="45"/>
      <c r="AN552" s="100"/>
      <c r="AO552" s="45"/>
      <c r="AP552" s="45"/>
      <c r="AQ552" s="45"/>
    </row>
    <row r="553" spans="6:43">
      <c r="F553" s="45"/>
      <c r="G553" s="45"/>
      <c r="H553" s="45"/>
      <c r="I553" s="45"/>
      <c r="J553" s="45"/>
      <c r="K553" s="45"/>
      <c r="L553" s="45"/>
      <c r="M553" s="45"/>
      <c r="N553" s="45"/>
      <c r="O553" s="45"/>
      <c r="P553" s="45"/>
      <c r="Q553" s="45"/>
      <c r="R553" s="45"/>
      <c r="S553" s="45"/>
      <c r="T553" s="45"/>
      <c r="U553" s="45"/>
      <c r="V553" s="45"/>
      <c r="W553" s="45"/>
      <c r="X553" s="45"/>
      <c r="Y553" s="45"/>
      <c r="Z553" s="45"/>
      <c r="AA553" s="45"/>
      <c r="AB553" s="45"/>
      <c r="AC553" s="45"/>
      <c r="AD553" s="45"/>
      <c r="AE553" s="45"/>
      <c r="AF553" s="45"/>
      <c r="AG553" s="45"/>
      <c r="AH553" s="45"/>
      <c r="AI553" s="45"/>
      <c r="AJ553" s="45"/>
      <c r="AK553" s="45"/>
      <c r="AL553" s="45"/>
      <c r="AM553" s="45"/>
      <c r="AN553" s="100"/>
      <c r="AO553" s="45"/>
      <c r="AP553" s="45"/>
      <c r="AQ553" s="45"/>
    </row>
    <row r="554" spans="6:43">
      <c r="F554" s="45"/>
      <c r="G554" s="45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5"/>
      <c r="T554" s="45"/>
      <c r="U554" s="45"/>
      <c r="V554" s="45"/>
      <c r="W554" s="45"/>
      <c r="X554" s="45"/>
      <c r="Y554" s="45"/>
      <c r="Z554" s="45"/>
      <c r="AA554" s="45"/>
      <c r="AB554" s="45"/>
      <c r="AC554" s="45"/>
      <c r="AD554" s="45"/>
      <c r="AE554" s="45"/>
      <c r="AF554" s="45"/>
      <c r="AG554" s="45"/>
      <c r="AH554" s="45"/>
      <c r="AI554" s="45"/>
      <c r="AJ554" s="45"/>
      <c r="AK554" s="45"/>
      <c r="AL554" s="45"/>
      <c r="AM554" s="45"/>
      <c r="AN554" s="100"/>
      <c r="AO554" s="45"/>
      <c r="AP554" s="45"/>
      <c r="AQ554" s="45"/>
    </row>
    <row r="555" spans="6:43">
      <c r="F555" s="45"/>
      <c r="G555" s="45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5"/>
      <c r="T555" s="45"/>
      <c r="U555" s="45"/>
      <c r="V555" s="45"/>
      <c r="W555" s="45"/>
      <c r="X555" s="45"/>
      <c r="Y555" s="45"/>
      <c r="Z555" s="45"/>
      <c r="AA555" s="45"/>
      <c r="AB555" s="45"/>
      <c r="AC555" s="45"/>
      <c r="AD555" s="45"/>
      <c r="AE555" s="45"/>
      <c r="AF555" s="45"/>
      <c r="AG555" s="45"/>
      <c r="AH555" s="45"/>
      <c r="AI555" s="45"/>
      <c r="AJ555" s="45"/>
      <c r="AK555" s="45"/>
      <c r="AL555" s="45"/>
      <c r="AM555" s="45"/>
      <c r="AN555" s="100"/>
      <c r="AO555" s="45"/>
      <c r="AP555" s="45"/>
      <c r="AQ555" s="45"/>
    </row>
    <row r="556" spans="6:43">
      <c r="F556" s="45"/>
      <c r="G556" s="45"/>
      <c r="H556" s="45"/>
      <c r="I556" s="45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  <c r="Y556" s="45"/>
      <c r="Z556" s="45"/>
      <c r="AA556" s="45"/>
      <c r="AB556" s="45"/>
      <c r="AC556" s="45"/>
      <c r="AD556" s="45"/>
      <c r="AE556" s="45"/>
      <c r="AF556" s="45"/>
      <c r="AG556" s="45"/>
      <c r="AH556" s="45"/>
      <c r="AI556" s="45"/>
      <c r="AJ556" s="45"/>
      <c r="AK556" s="45"/>
      <c r="AL556" s="45"/>
      <c r="AM556" s="45"/>
      <c r="AN556" s="100"/>
      <c r="AO556" s="45"/>
      <c r="AP556" s="45"/>
      <c r="AQ556" s="45"/>
    </row>
    <row r="557" spans="6:43">
      <c r="F557" s="45"/>
      <c r="G557" s="45"/>
      <c r="H557" s="45"/>
      <c r="I557" s="45"/>
      <c r="J557" s="45"/>
      <c r="K557" s="45"/>
      <c r="L557" s="45"/>
      <c r="M557" s="45"/>
      <c r="N557" s="45"/>
      <c r="O557" s="45"/>
      <c r="P557" s="45"/>
      <c r="Q557" s="45"/>
      <c r="R557" s="45"/>
      <c r="S557" s="45"/>
      <c r="T557" s="45"/>
      <c r="U557" s="45"/>
      <c r="V557" s="45"/>
      <c r="W557" s="45"/>
      <c r="X557" s="45"/>
      <c r="Y557" s="45"/>
      <c r="Z557" s="45"/>
      <c r="AA557" s="45"/>
      <c r="AB557" s="45"/>
      <c r="AC557" s="45"/>
      <c r="AD557" s="45"/>
      <c r="AE557" s="45"/>
      <c r="AF557" s="45"/>
      <c r="AG557" s="45"/>
      <c r="AH557" s="45"/>
      <c r="AI557" s="45"/>
      <c r="AJ557" s="45"/>
      <c r="AK557" s="45"/>
      <c r="AL557" s="45"/>
      <c r="AM557" s="45"/>
      <c r="AN557" s="100"/>
      <c r="AO557" s="45"/>
      <c r="AP557" s="45"/>
      <c r="AQ557" s="45"/>
    </row>
    <row r="558" spans="6:43">
      <c r="F558" s="45"/>
      <c r="G558" s="45"/>
      <c r="H558" s="45"/>
      <c r="I558" s="45"/>
      <c r="J558" s="45"/>
      <c r="K558" s="45"/>
      <c r="L558" s="45"/>
      <c r="M558" s="45"/>
      <c r="N558" s="45"/>
      <c r="O558" s="45"/>
      <c r="P558" s="45"/>
      <c r="Q558" s="45"/>
      <c r="R558" s="45"/>
      <c r="S558" s="45"/>
      <c r="T558" s="45"/>
      <c r="U558" s="45"/>
      <c r="V558" s="45"/>
      <c r="W558" s="45"/>
      <c r="X558" s="45"/>
      <c r="Y558" s="45"/>
      <c r="Z558" s="45"/>
      <c r="AA558" s="45"/>
      <c r="AB558" s="45"/>
      <c r="AC558" s="45"/>
      <c r="AD558" s="45"/>
      <c r="AE558" s="45"/>
      <c r="AF558" s="45"/>
      <c r="AG558" s="45"/>
      <c r="AH558" s="45"/>
      <c r="AI558" s="45"/>
      <c r="AJ558" s="45"/>
      <c r="AK558" s="45"/>
      <c r="AL558" s="45"/>
      <c r="AM558" s="45"/>
      <c r="AN558" s="100"/>
      <c r="AO558" s="45"/>
      <c r="AP558" s="45"/>
      <c r="AQ558" s="45"/>
    </row>
    <row r="559" spans="6:43">
      <c r="F559" s="45"/>
      <c r="G559" s="45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R559" s="45"/>
      <c r="S559" s="45"/>
      <c r="T559" s="45"/>
      <c r="U559" s="45"/>
      <c r="V559" s="45"/>
      <c r="W559" s="45"/>
      <c r="X559" s="45"/>
      <c r="Y559" s="45"/>
      <c r="Z559" s="45"/>
      <c r="AA559" s="45"/>
      <c r="AB559" s="45"/>
      <c r="AC559" s="45"/>
      <c r="AD559" s="45"/>
      <c r="AE559" s="45"/>
      <c r="AF559" s="45"/>
      <c r="AG559" s="45"/>
      <c r="AH559" s="45"/>
      <c r="AI559" s="45"/>
      <c r="AJ559" s="45"/>
      <c r="AK559" s="45"/>
      <c r="AL559" s="45"/>
      <c r="AM559" s="45"/>
      <c r="AN559" s="100"/>
      <c r="AO559" s="45"/>
      <c r="AP559" s="45"/>
      <c r="AQ559" s="45"/>
    </row>
    <row r="560" spans="6:43">
      <c r="F560" s="45"/>
      <c r="G560" s="45"/>
      <c r="H560" s="45"/>
      <c r="I560" s="45"/>
      <c r="J560" s="45"/>
      <c r="K560" s="45"/>
      <c r="L560" s="45"/>
      <c r="M560" s="45"/>
      <c r="N560" s="45"/>
      <c r="O560" s="45"/>
      <c r="P560" s="45"/>
      <c r="Q560" s="45"/>
      <c r="R560" s="45"/>
      <c r="S560" s="45"/>
      <c r="T560" s="45"/>
      <c r="U560" s="45"/>
      <c r="V560" s="45"/>
      <c r="W560" s="45"/>
      <c r="X560" s="45"/>
      <c r="Y560" s="45"/>
      <c r="Z560" s="45"/>
      <c r="AA560" s="45"/>
      <c r="AB560" s="45"/>
      <c r="AC560" s="45"/>
      <c r="AD560" s="45"/>
      <c r="AE560" s="45"/>
      <c r="AF560" s="45"/>
      <c r="AG560" s="45"/>
      <c r="AH560" s="45"/>
      <c r="AI560" s="45"/>
      <c r="AJ560" s="45"/>
      <c r="AK560" s="45"/>
      <c r="AL560" s="45"/>
      <c r="AM560" s="45"/>
      <c r="AN560" s="100"/>
      <c r="AO560" s="45"/>
      <c r="AP560" s="45"/>
      <c r="AQ560" s="45"/>
    </row>
    <row r="561" spans="6:43">
      <c r="F561" s="45"/>
      <c r="G561" s="45"/>
      <c r="H561" s="45"/>
      <c r="I561" s="45"/>
      <c r="J561" s="45"/>
      <c r="K561" s="45"/>
      <c r="L561" s="45"/>
      <c r="M561" s="45"/>
      <c r="N561" s="45"/>
      <c r="O561" s="45"/>
      <c r="P561" s="45"/>
      <c r="Q561" s="45"/>
      <c r="R561" s="45"/>
      <c r="S561" s="45"/>
      <c r="T561" s="45"/>
      <c r="U561" s="45"/>
      <c r="V561" s="45"/>
      <c r="W561" s="45"/>
      <c r="X561" s="45"/>
      <c r="Y561" s="45"/>
      <c r="Z561" s="45"/>
      <c r="AA561" s="45"/>
      <c r="AB561" s="45"/>
      <c r="AC561" s="45"/>
      <c r="AD561" s="45"/>
      <c r="AE561" s="45"/>
      <c r="AF561" s="45"/>
      <c r="AG561" s="45"/>
      <c r="AH561" s="45"/>
      <c r="AI561" s="45"/>
      <c r="AJ561" s="45"/>
      <c r="AK561" s="45"/>
      <c r="AL561" s="45"/>
      <c r="AM561" s="45"/>
      <c r="AN561" s="100"/>
      <c r="AO561" s="45"/>
      <c r="AP561" s="45"/>
      <c r="AQ561" s="45"/>
    </row>
    <row r="562" spans="6:43">
      <c r="F562" s="45"/>
      <c r="G562" s="45"/>
      <c r="H562" s="45"/>
      <c r="I562" s="45"/>
      <c r="J562" s="45"/>
      <c r="K562" s="45"/>
      <c r="L562" s="45"/>
      <c r="M562" s="45"/>
      <c r="N562" s="45"/>
      <c r="O562" s="45"/>
      <c r="P562" s="45"/>
      <c r="Q562" s="45"/>
      <c r="R562" s="45"/>
      <c r="S562" s="45"/>
      <c r="T562" s="45"/>
      <c r="U562" s="45"/>
      <c r="V562" s="45"/>
      <c r="W562" s="45"/>
      <c r="X562" s="45"/>
      <c r="Y562" s="45"/>
      <c r="Z562" s="45"/>
      <c r="AA562" s="45"/>
      <c r="AB562" s="45"/>
      <c r="AC562" s="45"/>
      <c r="AD562" s="45"/>
      <c r="AE562" s="45"/>
      <c r="AF562" s="45"/>
      <c r="AG562" s="45"/>
      <c r="AH562" s="45"/>
      <c r="AI562" s="45"/>
      <c r="AJ562" s="45"/>
      <c r="AK562" s="45"/>
      <c r="AL562" s="45"/>
      <c r="AM562" s="45"/>
      <c r="AN562" s="100"/>
      <c r="AO562" s="45"/>
      <c r="AP562" s="45"/>
      <c r="AQ562" s="45"/>
    </row>
    <row r="563" spans="6:43">
      <c r="F563" s="45"/>
      <c r="G563" s="45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5"/>
      <c r="T563" s="45"/>
      <c r="U563" s="45"/>
      <c r="V563" s="45"/>
      <c r="W563" s="45"/>
      <c r="X563" s="45"/>
      <c r="Y563" s="45"/>
      <c r="Z563" s="45"/>
      <c r="AA563" s="45"/>
      <c r="AB563" s="45"/>
      <c r="AC563" s="45"/>
      <c r="AD563" s="45"/>
      <c r="AE563" s="45"/>
      <c r="AF563" s="45"/>
      <c r="AG563" s="45"/>
      <c r="AH563" s="45"/>
      <c r="AI563" s="45"/>
      <c r="AJ563" s="45"/>
      <c r="AK563" s="45"/>
      <c r="AL563" s="45"/>
      <c r="AM563" s="45"/>
      <c r="AN563" s="100"/>
      <c r="AO563" s="45"/>
      <c r="AP563" s="45"/>
      <c r="AQ563" s="45"/>
    </row>
    <row r="564" spans="6:43">
      <c r="F564" s="45"/>
      <c r="G564" s="45"/>
      <c r="H564" s="45"/>
      <c r="I564" s="45"/>
      <c r="J564" s="45"/>
      <c r="K564" s="45"/>
      <c r="L564" s="45"/>
      <c r="M564" s="45"/>
      <c r="N564" s="45"/>
      <c r="O564" s="45"/>
      <c r="P564" s="45"/>
      <c r="Q564" s="45"/>
      <c r="R564" s="45"/>
      <c r="S564" s="45"/>
      <c r="T564" s="45"/>
      <c r="U564" s="45"/>
      <c r="V564" s="45"/>
      <c r="W564" s="45"/>
      <c r="X564" s="45"/>
      <c r="Y564" s="45"/>
      <c r="Z564" s="45"/>
      <c r="AA564" s="45"/>
      <c r="AB564" s="45"/>
      <c r="AC564" s="45"/>
      <c r="AD564" s="45"/>
      <c r="AE564" s="45"/>
      <c r="AF564" s="45"/>
      <c r="AG564" s="45"/>
      <c r="AH564" s="45"/>
      <c r="AI564" s="45"/>
      <c r="AJ564" s="45"/>
      <c r="AK564" s="45"/>
      <c r="AL564" s="45"/>
      <c r="AM564" s="45"/>
      <c r="AN564" s="100"/>
      <c r="AO564" s="45"/>
      <c r="AP564" s="45"/>
      <c r="AQ564" s="45"/>
    </row>
    <row r="565" spans="6:43">
      <c r="F565" s="45"/>
      <c r="G565" s="45"/>
      <c r="H565" s="45"/>
      <c r="I565" s="45"/>
      <c r="J565" s="45"/>
      <c r="K565" s="45"/>
      <c r="L565" s="45"/>
      <c r="M565" s="45"/>
      <c r="N565" s="45"/>
      <c r="O565" s="45"/>
      <c r="P565" s="45"/>
      <c r="Q565" s="45"/>
      <c r="R565" s="45"/>
      <c r="S565" s="45"/>
      <c r="T565" s="45"/>
      <c r="U565" s="45"/>
      <c r="V565" s="45"/>
      <c r="W565" s="45"/>
      <c r="X565" s="45"/>
      <c r="Y565" s="45"/>
      <c r="Z565" s="45"/>
      <c r="AA565" s="45"/>
      <c r="AB565" s="45"/>
      <c r="AC565" s="45"/>
      <c r="AD565" s="45"/>
      <c r="AE565" s="45"/>
      <c r="AF565" s="45"/>
      <c r="AG565" s="45"/>
      <c r="AH565" s="45"/>
      <c r="AI565" s="45"/>
      <c r="AJ565" s="45"/>
      <c r="AK565" s="45"/>
      <c r="AL565" s="45"/>
      <c r="AM565" s="45"/>
      <c r="AN565" s="100"/>
      <c r="AO565" s="45"/>
      <c r="AP565" s="45"/>
      <c r="AQ565" s="45"/>
    </row>
    <row r="566" spans="6:43">
      <c r="F566" s="45"/>
      <c r="G566" s="45"/>
      <c r="H566" s="45"/>
      <c r="I566" s="45"/>
      <c r="J566" s="45"/>
      <c r="K566" s="45"/>
      <c r="L566" s="45"/>
      <c r="M566" s="45"/>
      <c r="N566" s="45"/>
      <c r="O566" s="45"/>
      <c r="P566" s="45"/>
      <c r="Q566" s="45"/>
      <c r="R566" s="45"/>
      <c r="S566" s="45"/>
      <c r="T566" s="45"/>
      <c r="U566" s="45"/>
      <c r="V566" s="45"/>
      <c r="W566" s="45"/>
      <c r="X566" s="45"/>
      <c r="Y566" s="45"/>
      <c r="Z566" s="45"/>
      <c r="AA566" s="45"/>
      <c r="AB566" s="45"/>
      <c r="AC566" s="45"/>
      <c r="AD566" s="45"/>
      <c r="AE566" s="45"/>
      <c r="AF566" s="45"/>
      <c r="AG566" s="45"/>
      <c r="AH566" s="45"/>
      <c r="AI566" s="45"/>
      <c r="AJ566" s="45"/>
      <c r="AK566" s="45"/>
      <c r="AL566" s="45"/>
      <c r="AM566" s="45"/>
      <c r="AN566" s="100"/>
      <c r="AO566" s="45"/>
      <c r="AP566" s="45"/>
      <c r="AQ566" s="45"/>
    </row>
    <row r="567" spans="6:43">
      <c r="F567" s="45"/>
      <c r="G567" s="45"/>
      <c r="H567" s="45"/>
      <c r="I567" s="45"/>
      <c r="J567" s="45"/>
      <c r="K567" s="45"/>
      <c r="L567" s="45"/>
      <c r="M567" s="45"/>
      <c r="N567" s="45"/>
      <c r="O567" s="45"/>
      <c r="P567" s="45"/>
      <c r="Q567" s="45"/>
      <c r="R567" s="45"/>
      <c r="S567" s="45"/>
      <c r="T567" s="45"/>
      <c r="U567" s="45"/>
      <c r="V567" s="45"/>
      <c r="W567" s="45"/>
      <c r="X567" s="45"/>
      <c r="Y567" s="45"/>
      <c r="Z567" s="45"/>
      <c r="AA567" s="45"/>
      <c r="AB567" s="45"/>
      <c r="AC567" s="45"/>
      <c r="AD567" s="45"/>
      <c r="AE567" s="45"/>
      <c r="AF567" s="45"/>
      <c r="AG567" s="45"/>
      <c r="AH567" s="45"/>
      <c r="AI567" s="45"/>
      <c r="AJ567" s="45"/>
      <c r="AK567" s="45"/>
      <c r="AL567" s="45"/>
      <c r="AM567" s="45"/>
      <c r="AN567" s="100"/>
      <c r="AO567" s="45"/>
      <c r="AP567" s="45"/>
      <c r="AQ567" s="45"/>
    </row>
    <row r="568" spans="6:43">
      <c r="F568" s="45"/>
      <c r="G568" s="45"/>
      <c r="H568" s="45"/>
      <c r="I568" s="45"/>
      <c r="J568" s="45"/>
      <c r="K568" s="45"/>
      <c r="L568" s="45"/>
      <c r="M568" s="45"/>
      <c r="N568" s="45"/>
      <c r="O568" s="45"/>
      <c r="P568" s="45"/>
      <c r="Q568" s="45"/>
      <c r="R568" s="45"/>
      <c r="S568" s="45"/>
      <c r="T568" s="45"/>
      <c r="U568" s="45"/>
      <c r="V568" s="45"/>
      <c r="W568" s="45"/>
      <c r="X568" s="45"/>
      <c r="Y568" s="45"/>
      <c r="Z568" s="45"/>
      <c r="AA568" s="45"/>
      <c r="AB568" s="45"/>
      <c r="AC568" s="45"/>
      <c r="AD568" s="45"/>
      <c r="AE568" s="45"/>
      <c r="AF568" s="45"/>
      <c r="AG568" s="45"/>
      <c r="AH568" s="45"/>
      <c r="AI568" s="45"/>
      <c r="AJ568" s="45"/>
      <c r="AK568" s="45"/>
      <c r="AL568" s="45"/>
      <c r="AM568" s="45"/>
      <c r="AN568" s="100"/>
      <c r="AO568" s="45"/>
      <c r="AP568" s="45"/>
      <c r="AQ568" s="45"/>
    </row>
    <row r="569" spans="6:43">
      <c r="F569" s="45"/>
      <c r="G569" s="45"/>
      <c r="H569" s="45"/>
      <c r="I569" s="45"/>
      <c r="J569" s="45"/>
      <c r="K569" s="45"/>
      <c r="L569" s="45"/>
      <c r="M569" s="45"/>
      <c r="N569" s="45"/>
      <c r="O569" s="45"/>
      <c r="P569" s="45"/>
      <c r="Q569" s="45"/>
      <c r="R569" s="45"/>
      <c r="S569" s="45"/>
      <c r="T569" s="45"/>
      <c r="U569" s="45"/>
      <c r="V569" s="45"/>
      <c r="W569" s="45"/>
      <c r="X569" s="45"/>
      <c r="Y569" s="45"/>
      <c r="Z569" s="45"/>
      <c r="AA569" s="45"/>
      <c r="AB569" s="45"/>
      <c r="AC569" s="45"/>
      <c r="AD569" s="45"/>
      <c r="AE569" s="45"/>
      <c r="AF569" s="45"/>
      <c r="AG569" s="45"/>
      <c r="AH569" s="45"/>
      <c r="AI569" s="45"/>
      <c r="AJ569" s="45"/>
      <c r="AK569" s="45"/>
      <c r="AL569" s="45"/>
      <c r="AM569" s="45"/>
      <c r="AN569" s="100"/>
      <c r="AO569" s="45"/>
      <c r="AP569" s="45"/>
      <c r="AQ569" s="45"/>
    </row>
    <row r="570" spans="6:43">
      <c r="F570" s="45"/>
      <c r="G570" s="45"/>
      <c r="H570" s="45"/>
      <c r="I570" s="45"/>
      <c r="J570" s="45"/>
      <c r="K570" s="45"/>
      <c r="L570" s="45"/>
      <c r="M570" s="45"/>
      <c r="N570" s="45"/>
      <c r="O570" s="45"/>
      <c r="P570" s="45"/>
      <c r="Q570" s="45"/>
      <c r="R570" s="45"/>
      <c r="S570" s="45"/>
      <c r="T570" s="45"/>
      <c r="U570" s="45"/>
      <c r="V570" s="45"/>
      <c r="W570" s="45"/>
      <c r="X570" s="45"/>
      <c r="Y570" s="45"/>
      <c r="Z570" s="45"/>
      <c r="AA570" s="45"/>
      <c r="AB570" s="45"/>
      <c r="AC570" s="45"/>
      <c r="AD570" s="45"/>
      <c r="AE570" s="45"/>
      <c r="AF570" s="45"/>
      <c r="AG570" s="45"/>
      <c r="AH570" s="45"/>
      <c r="AI570" s="45"/>
      <c r="AJ570" s="45"/>
      <c r="AK570" s="45"/>
      <c r="AL570" s="45"/>
      <c r="AM570" s="45"/>
      <c r="AN570" s="100"/>
      <c r="AO570" s="45"/>
      <c r="AP570" s="45"/>
      <c r="AQ570" s="45"/>
    </row>
    <row r="571" spans="6:43">
      <c r="F571" s="45"/>
      <c r="G571" s="45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5"/>
      <c r="T571" s="45"/>
      <c r="U571" s="45"/>
      <c r="V571" s="45"/>
      <c r="W571" s="45"/>
      <c r="X571" s="45"/>
      <c r="Y571" s="45"/>
      <c r="Z571" s="45"/>
      <c r="AA571" s="45"/>
      <c r="AB571" s="45"/>
      <c r="AC571" s="45"/>
      <c r="AD571" s="45"/>
      <c r="AE571" s="45"/>
      <c r="AF571" s="45"/>
      <c r="AG571" s="45"/>
      <c r="AH571" s="45"/>
      <c r="AI571" s="45"/>
      <c r="AJ571" s="45"/>
      <c r="AK571" s="45"/>
      <c r="AL571" s="45"/>
      <c r="AM571" s="45"/>
      <c r="AN571" s="100"/>
      <c r="AO571" s="45"/>
      <c r="AP571" s="45"/>
      <c r="AQ571" s="45"/>
    </row>
    <row r="572" spans="6:43">
      <c r="F572" s="45"/>
      <c r="G572" s="45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5"/>
      <c r="T572" s="45"/>
      <c r="U572" s="45"/>
      <c r="V572" s="45"/>
      <c r="W572" s="45"/>
      <c r="X572" s="45"/>
      <c r="Y572" s="45"/>
      <c r="Z572" s="45"/>
      <c r="AA572" s="45"/>
      <c r="AB572" s="45"/>
      <c r="AC572" s="45"/>
      <c r="AD572" s="45"/>
      <c r="AE572" s="45"/>
      <c r="AF572" s="45"/>
      <c r="AG572" s="45"/>
      <c r="AH572" s="45"/>
      <c r="AI572" s="45"/>
      <c r="AJ572" s="45"/>
      <c r="AK572" s="45"/>
      <c r="AL572" s="45"/>
      <c r="AM572" s="45"/>
      <c r="AN572" s="100"/>
      <c r="AO572" s="45"/>
      <c r="AP572" s="45"/>
      <c r="AQ572" s="45"/>
    </row>
    <row r="573" spans="6:43">
      <c r="F573" s="45"/>
      <c r="G573" s="45"/>
      <c r="H573" s="45"/>
      <c r="I573" s="45"/>
      <c r="J573" s="45"/>
      <c r="K573" s="45"/>
      <c r="L573" s="45"/>
      <c r="M573" s="45"/>
      <c r="N573" s="45"/>
      <c r="O573" s="45"/>
      <c r="P573" s="45"/>
      <c r="Q573" s="45"/>
      <c r="R573" s="45"/>
      <c r="S573" s="45"/>
      <c r="T573" s="45"/>
      <c r="U573" s="45"/>
      <c r="V573" s="45"/>
      <c r="W573" s="45"/>
      <c r="X573" s="45"/>
      <c r="Y573" s="45"/>
      <c r="Z573" s="45"/>
      <c r="AA573" s="45"/>
      <c r="AB573" s="45"/>
      <c r="AC573" s="45"/>
      <c r="AD573" s="45"/>
      <c r="AE573" s="45"/>
      <c r="AF573" s="45"/>
      <c r="AG573" s="45"/>
      <c r="AH573" s="45"/>
      <c r="AI573" s="45"/>
      <c r="AJ573" s="45"/>
      <c r="AK573" s="45"/>
      <c r="AL573" s="45"/>
      <c r="AM573" s="45"/>
      <c r="AN573" s="100"/>
      <c r="AO573" s="45"/>
      <c r="AP573" s="45"/>
      <c r="AQ573" s="45"/>
    </row>
    <row r="574" spans="6:43">
      <c r="F574" s="45"/>
      <c r="G574" s="45"/>
      <c r="H574" s="45"/>
      <c r="I574" s="45"/>
      <c r="J574" s="45"/>
      <c r="K574" s="45"/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5"/>
      <c r="W574" s="45"/>
      <c r="X574" s="45"/>
      <c r="Y574" s="45"/>
      <c r="Z574" s="45"/>
      <c r="AA574" s="45"/>
      <c r="AB574" s="45"/>
      <c r="AC574" s="45"/>
      <c r="AD574" s="45"/>
      <c r="AE574" s="45"/>
      <c r="AF574" s="45"/>
      <c r="AG574" s="45"/>
      <c r="AH574" s="45"/>
      <c r="AI574" s="45"/>
      <c r="AJ574" s="45"/>
      <c r="AK574" s="45"/>
      <c r="AL574" s="45"/>
      <c r="AM574" s="45"/>
      <c r="AN574" s="100"/>
      <c r="AO574" s="45"/>
      <c r="AP574" s="45"/>
      <c r="AQ574" s="45"/>
    </row>
    <row r="575" spans="6:43">
      <c r="F575" s="45"/>
      <c r="G575" s="45"/>
      <c r="H575" s="45"/>
      <c r="I575" s="45"/>
      <c r="J575" s="45"/>
      <c r="K575" s="45"/>
      <c r="L575" s="45"/>
      <c r="M575" s="45"/>
      <c r="N575" s="45"/>
      <c r="O575" s="45"/>
      <c r="P575" s="45"/>
      <c r="Q575" s="45"/>
      <c r="R575" s="45"/>
      <c r="S575" s="45"/>
      <c r="T575" s="45"/>
      <c r="U575" s="45"/>
      <c r="V575" s="45"/>
      <c r="W575" s="45"/>
      <c r="X575" s="45"/>
      <c r="Y575" s="45"/>
      <c r="Z575" s="45"/>
      <c r="AA575" s="45"/>
      <c r="AB575" s="45"/>
      <c r="AC575" s="45"/>
      <c r="AD575" s="45"/>
      <c r="AE575" s="45"/>
      <c r="AF575" s="45"/>
      <c r="AG575" s="45"/>
      <c r="AH575" s="45"/>
      <c r="AI575" s="45"/>
      <c r="AJ575" s="45"/>
      <c r="AK575" s="45"/>
      <c r="AL575" s="45"/>
      <c r="AM575" s="45"/>
      <c r="AN575" s="100"/>
      <c r="AO575" s="45"/>
      <c r="AP575" s="45"/>
      <c r="AQ575" s="45"/>
    </row>
    <row r="576" spans="6:43">
      <c r="F576" s="45"/>
      <c r="G576" s="45"/>
      <c r="H576" s="45"/>
      <c r="I576" s="45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5"/>
      <c r="W576" s="45"/>
      <c r="X576" s="45"/>
      <c r="Y576" s="45"/>
      <c r="Z576" s="45"/>
      <c r="AA576" s="45"/>
      <c r="AB576" s="45"/>
      <c r="AC576" s="45"/>
      <c r="AD576" s="45"/>
      <c r="AE576" s="45"/>
      <c r="AF576" s="45"/>
      <c r="AG576" s="45"/>
      <c r="AH576" s="45"/>
      <c r="AI576" s="45"/>
      <c r="AJ576" s="45"/>
      <c r="AK576" s="45"/>
      <c r="AL576" s="45"/>
      <c r="AM576" s="45"/>
      <c r="AN576" s="100"/>
      <c r="AO576" s="45"/>
      <c r="AP576" s="45"/>
      <c r="AQ576" s="45"/>
    </row>
    <row r="577" spans="6:43">
      <c r="F577" s="45"/>
      <c r="G577" s="45"/>
      <c r="H577" s="45"/>
      <c r="I577" s="45"/>
      <c r="J577" s="45"/>
      <c r="K577" s="45"/>
      <c r="L577" s="45"/>
      <c r="M577" s="45"/>
      <c r="N577" s="45"/>
      <c r="O577" s="45"/>
      <c r="P577" s="45"/>
      <c r="Q577" s="45"/>
      <c r="R577" s="45"/>
      <c r="S577" s="45"/>
      <c r="T577" s="45"/>
      <c r="U577" s="45"/>
      <c r="V577" s="45"/>
      <c r="W577" s="45"/>
      <c r="X577" s="45"/>
      <c r="Y577" s="45"/>
      <c r="Z577" s="45"/>
      <c r="AA577" s="45"/>
      <c r="AB577" s="45"/>
      <c r="AC577" s="45"/>
      <c r="AD577" s="45"/>
      <c r="AE577" s="45"/>
      <c r="AF577" s="45"/>
      <c r="AG577" s="45"/>
      <c r="AH577" s="45"/>
      <c r="AI577" s="45"/>
      <c r="AJ577" s="45"/>
      <c r="AK577" s="45"/>
      <c r="AL577" s="45"/>
      <c r="AM577" s="45"/>
      <c r="AN577" s="100"/>
      <c r="AO577" s="45"/>
      <c r="AP577" s="45"/>
      <c r="AQ577" s="45"/>
    </row>
    <row r="578" spans="6:43">
      <c r="F578" s="45"/>
      <c r="G578" s="45"/>
      <c r="H578" s="45"/>
      <c r="I578" s="45"/>
      <c r="J578" s="45"/>
      <c r="K578" s="45"/>
      <c r="L578" s="45"/>
      <c r="M578" s="45"/>
      <c r="N578" s="45"/>
      <c r="O578" s="45"/>
      <c r="P578" s="45"/>
      <c r="Q578" s="45"/>
      <c r="R578" s="45"/>
      <c r="S578" s="45"/>
      <c r="T578" s="45"/>
      <c r="U578" s="45"/>
      <c r="V578" s="45"/>
      <c r="W578" s="45"/>
      <c r="X578" s="45"/>
      <c r="Y578" s="45"/>
      <c r="Z578" s="45"/>
      <c r="AA578" s="45"/>
      <c r="AB578" s="45"/>
      <c r="AC578" s="45"/>
      <c r="AD578" s="45"/>
      <c r="AE578" s="45"/>
      <c r="AF578" s="45"/>
      <c r="AG578" s="45"/>
      <c r="AH578" s="45"/>
      <c r="AI578" s="45"/>
      <c r="AJ578" s="45"/>
      <c r="AK578" s="45"/>
      <c r="AL578" s="45"/>
      <c r="AM578" s="45"/>
      <c r="AN578" s="100"/>
      <c r="AO578" s="45"/>
      <c r="AP578" s="45"/>
      <c r="AQ578" s="45"/>
    </row>
    <row r="579" spans="6:43">
      <c r="F579" s="45"/>
      <c r="G579" s="45"/>
      <c r="H579" s="45"/>
      <c r="I579" s="45"/>
      <c r="J579" s="45"/>
      <c r="K579" s="45"/>
      <c r="L579" s="45"/>
      <c r="M579" s="45"/>
      <c r="N579" s="45"/>
      <c r="O579" s="45"/>
      <c r="P579" s="45"/>
      <c r="Q579" s="45"/>
      <c r="R579" s="45"/>
      <c r="S579" s="45"/>
      <c r="T579" s="45"/>
      <c r="U579" s="45"/>
      <c r="V579" s="45"/>
      <c r="W579" s="45"/>
      <c r="X579" s="45"/>
      <c r="Y579" s="45"/>
      <c r="Z579" s="45"/>
      <c r="AA579" s="45"/>
      <c r="AB579" s="45"/>
      <c r="AC579" s="45"/>
      <c r="AD579" s="45"/>
      <c r="AE579" s="45"/>
      <c r="AF579" s="45"/>
      <c r="AG579" s="45"/>
      <c r="AH579" s="45"/>
      <c r="AI579" s="45"/>
      <c r="AJ579" s="45"/>
      <c r="AK579" s="45"/>
      <c r="AL579" s="45"/>
      <c r="AM579" s="45"/>
      <c r="AN579" s="100"/>
      <c r="AO579" s="45"/>
      <c r="AP579" s="45"/>
      <c r="AQ579" s="45"/>
    </row>
    <row r="580" spans="6:43">
      <c r="F580" s="45"/>
      <c r="G580" s="45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5"/>
      <c r="T580" s="45"/>
      <c r="U580" s="45"/>
      <c r="V580" s="45"/>
      <c r="W580" s="45"/>
      <c r="X580" s="45"/>
      <c r="Y580" s="45"/>
      <c r="Z580" s="45"/>
      <c r="AA580" s="45"/>
      <c r="AB580" s="45"/>
      <c r="AC580" s="45"/>
      <c r="AD580" s="45"/>
      <c r="AE580" s="45"/>
      <c r="AF580" s="45"/>
      <c r="AG580" s="45"/>
      <c r="AH580" s="45"/>
      <c r="AI580" s="45"/>
      <c r="AJ580" s="45"/>
      <c r="AK580" s="45"/>
      <c r="AL580" s="45"/>
      <c r="AM580" s="45"/>
      <c r="AN580" s="100"/>
      <c r="AO580" s="45"/>
      <c r="AP580" s="45"/>
      <c r="AQ580" s="45"/>
    </row>
    <row r="581" spans="6:43">
      <c r="F581" s="45"/>
      <c r="G581" s="45"/>
      <c r="H581" s="45"/>
      <c r="I581" s="45"/>
      <c r="J581" s="45"/>
      <c r="K581" s="45"/>
      <c r="L581" s="45"/>
      <c r="M581" s="45"/>
      <c r="N581" s="45"/>
      <c r="O581" s="45"/>
      <c r="P581" s="45"/>
      <c r="Q581" s="45"/>
      <c r="R581" s="45"/>
      <c r="S581" s="45"/>
      <c r="T581" s="45"/>
      <c r="U581" s="45"/>
      <c r="V581" s="45"/>
      <c r="W581" s="45"/>
      <c r="X581" s="45"/>
      <c r="Y581" s="45"/>
      <c r="Z581" s="45"/>
      <c r="AA581" s="45"/>
      <c r="AB581" s="45"/>
      <c r="AC581" s="45"/>
      <c r="AD581" s="45"/>
      <c r="AE581" s="45"/>
      <c r="AF581" s="45"/>
      <c r="AG581" s="45"/>
      <c r="AH581" s="45"/>
      <c r="AI581" s="45"/>
      <c r="AJ581" s="45"/>
      <c r="AK581" s="45"/>
      <c r="AL581" s="45"/>
      <c r="AM581" s="45"/>
      <c r="AN581" s="100"/>
      <c r="AO581" s="45"/>
      <c r="AP581" s="45"/>
      <c r="AQ581" s="45"/>
    </row>
    <row r="582" spans="6:43">
      <c r="F582" s="45"/>
      <c r="G582" s="45"/>
      <c r="H582" s="45"/>
      <c r="I582" s="45"/>
      <c r="J582" s="45"/>
      <c r="K582" s="45"/>
      <c r="L582" s="45"/>
      <c r="M582" s="45"/>
      <c r="N582" s="45"/>
      <c r="O582" s="45"/>
      <c r="P582" s="45"/>
      <c r="Q582" s="45"/>
      <c r="R582" s="45"/>
      <c r="S582" s="45"/>
      <c r="T582" s="45"/>
      <c r="U582" s="45"/>
      <c r="V582" s="45"/>
      <c r="W582" s="45"/>
      <c r="X582" s="45"/>
      <c r="Y582" s="45"/>
      <c r="Z582" s="45"/>
      <c r="AA582" s="45"/>
      <c r="AB582" s="45"/>
      <c r="AC582" s="45"/>
      <c r="AD582" s="45"/>
      <c r="AE582" s="45"/>
      <c r="AF582" s="45"/>
      <c r="AG582" s="45"/>
      <c r="AH582" s="45"/>
      <c r="AI582" s="45"/>
      <c r="AJ582" s="45"/>
      <c r="AK582" s="45"/>
      <c r="AL582" s="45"/>
      <c r="AM582" s="45"/>
      <c r="AN582" s="100"/>
      <c r="AO582" s="45"/>
      <c r="AP582" s="45"/>
      <c r="AQ582" s="45"/>
    </row>
    <row r="583" spans="6:43">
      <c r="F583" s="45"/>
      <c r="G583" s="45"/>
      <c r="H583" s="45"/>
      <c r="I583" s="45"/>
      <c r="J583" s="45"/>
      <c r="K583" s="45"/>
      <c r="L583" s="45"/>
      <c r="M583" s="45"/>
      <c r="N583" s="45"/>
      <c r="O583" s="45"/>
      <c r="P583" s="45"/>
      <c r="Q583" s="45"/>
      <c r="R583" s="45"/>
      <c r="S583" s="45"/>
      <c r="T583" s="45"/>
      <c r="U583" s="45"/>
      <c r="V583" s="45"/>
      <c r="W583" s="45"/>
      <c r="X583" s="45"/>
      <c r="Y583" s="45"/>
      <c r="Z583" s="45"/>
      <c r="AA583" s="45"/>
      <c r="AB583" s="45"/>
      <c r="AC583" s="45"/>
      <c r="AD583" s="45"/>
      <c r="AE583" s="45"/>
      <c r="AF583" s="45"/>
      <c r="AG583" s="45"/>
      <c r="AH583" s="45"/>
      <c r="AI583" s="45"/>
      <c r="AJ583" s="45"/>
      <c r="AK583" s="45"/>
      <c r="AL583" s="45"/>
      <c r="AM583" s="45"/>
      <c r="AN583" s="100"/>
      <c r="AO583" s="45"/>
      <c r="AP583" s="45"/>
      <c r="AQ583" s="45"/>
    </row>
    <row r="584" spans="6:43">
      <c r="F584" s="45"/>
      <c r="G584" s="45"/>
      <c r="H584" s="45"/>
      <c r="I584" s="45"/>
      <c r="J584" s="45"/>
      <c r="K584" s="45"/>
      <c r="L584" s="45"/>
      <c r="M584" s="45"/>
      <c r="N584" s="45"/>
      <c r="O584" s="45"/>
      <c r="P584" s="45"/>
      <c r="Q584" s="45"/>
      <c r="R584" s="45"/>
      <c r="S584" s="45"/>
      <c r="T584" s="45"/>
      <c r="U584" s="45"/>
      <c r="V584" s="45"/>
      <c r="W584" s="45"/>
      <c r="X584" s="45"/>
      <c r="Y584" s="45"/>
      <c r="Z584" s="45"/>
      <c r="AA584" s="45"/>
      <c r="AB584" s="45"/>
      <c r="AC584" s="45"/>
      <c r="AD584" s="45"/>
      <c r="AE584" s="45"/>
      <c r="AF584" s="45"/>
      <c r="AG584" s="45"/>
      <c r="AH584" s="45"/>
      <c r="AI584" s="45"/>
      <c r="AJ584" s="45"/>
      <c r="AK584" s="45"/>
      <c r="AL584" s="45"/>
      <c r="AM584" s="45"/>
      <c r="AN584" s="100"/>
      <c r="AO584" s="45"/>
      <c r="AP584" s="45"/>
      <c r="AQ584" s="45"/>
    </row>
    <row r="585" spans="6:43">
      <c r="F585" s="45"/>
      <c r="G585" s="45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R585" s="45"/>
      <c r="S585" s="45"/>
      <c r="T585" s="45"/>
      <c r="U585" s="45"/>
      <c r="V585" s="45"/>
      <c r="W585" s="45"/>
      <c r="X585" s="45"/>
      <c r="Y585" s="45"/>
      <c r="Z585" s="45"/>
      <c r="AA585" s="45"/>
      <c r="AB585" s="45"/>
      <c r="AC585" s="45"/>
      <c r="AD585" s="45"/>
      <c r="AE585" s="45"/>
      <c r="AF585" s="45"/>
      <c r="AG585" s="45"/>
      <c r="AH585" s="45"/>
      <c r="AI585" s="45"/>
      <c r="AJ585" s="45"/>
      <c r="AK585" s="45"/>
      <c r="AL585" s="45"/>
      <c r="AM585" s="45"/>
      <c r="AN585" s="100"/>
      <c r="AO585" s="45"/>
      <c r="AP585" s="45"/>
      <c r="AQ585" s="45"/>
    </row>
    <row r="586" spans="6:43">
      <c r="F586" s="45"/>
      <c r="G586" s="45"/>
      <c r="H586" s="45"/>
      <c r="I586" s="45"/>
      <c r="J586" s="45"/>
      <c r="K586" s="45"/>
      <c r="L586" s="45"/>
      <c r="M586" s="45"/>
      <c r="N586" s="45"/>
      <c r="O586" s="45"/>
      <c r="P586" s="45"/>
      <c r="Q586" s="45"/>
      <c r="R586" s="45"/>
      <c r="S586" s="45"/>
      <c r="T586" s="45"/>
      <c r="U586" s="45"/>
      <c r="V586" s="45"/>
      <c r="W586" s="45"/>
      <c r="X586" s="45"/>
      <c r="Y586" s="45"/>
      <c r="Z586" s="45"/>
      <c r="AA586" s="45"/>
      <c r="AB586" s="45"/>
      <c r="AC586" s="45"/>
      <c r="AD586" s="45"/>
      <c r="AE586" s="45"/>
      <c r="AF586" s="45"/>
      <c r="AG586" s="45"/>
      <c r="AH586" s="45"/>
      <c r="AI586" s="45"/>
      <c r="AJ586" s="45"/>
      <c r="AK586" s="45"/>
      <c r="AL586" s="45"/>
      <c r="AM586" s="45"/>
      <c r="AN586" s="100"/>
      <c r="AO586" s="45"/>
      <c r="AP586" s="45"/>
      <c r="AQ586" s="45"/>
    </row>
    <row r="587" spans="6:43">
      <c r="F587" s="45"/>
      <c r="G587" s="45"/>
      <c r="H587" s="45"/>
      <c r="I587" s="45"/>
      <c r="J587" s="45"/>
      <c r="K587" s="45"/>
      <c r="L587" s="45"/>
      <c r="M587" s="45"/>
      <c r="N587" s="45"/>
      <c r="O587" s="45"/>
      <c r="P587" s="45"/>
      <c r="Q587" s="45"/>
      <c r="R587" s="45"/>
      <c r="S587" s="45"/>
      <c r="T587" s="45"/>
      <c r="U587" s="45"/>
      <c r="V587" s="45"/>
      <c r="W587" s="45"/>
      <c r="X587" s="45"/>
      <c r="Y587" s="45"/>
      <c r="Z587" s="45"/>
      <c r="AA587" s="45"/>
      <c r="AB587" s="45"/>
      <c r="AC587" s="45"/>
      <c r="AD587" s="45"/>
      <c r="AE587" s="45"/>
      <c r="AF587" s="45"/>
      <c r="AG587" s="45"/>
      <c r="AH587" s="45"/>
      <c r="AI587" s="45"/>
      <c r="AJ587" s="45"/>
      <c r="AK587" s="45"/>
      <c r="AL587" s="45"/>
      <c r="AM587" s="45"/>
      <c r="AN587" s="100"/>
      <c r="AO587" s="45"/>
      <c r="AP587" s="45"/>
      <c r="AQ587" s="45"/>
    </row>
    <row r="588" spans="6:43">
      <c r="F588" s="45"/>
      <c r="G588" s="45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R588" s="45"/>
      <c r="S588" s="45"/>
      <c r="T588" s="45"/>
      <c r="U588" s="45"/>
      <c r="V588" s="45"/>
      <c r="W588" s="45"/>
      <c r="X588" s="45"/>
      <c r="Y588" s="45"/>
      <c r="Z588" s="45"/>
      <c r="AA588" s="45"/>
      <c r="AB588" s="45"/>
      <c r="AC588" s="45"/>
      <c r="AD588" s="45"/>
      <c r="AE588" s="45"/>
      <c r="AF588" s="45"/>
      <c r="AG588" s="45"/>
      <c r="AH588" s="45"/>
      <c r="AI588" s="45"/>
      <c r="AJ588" s="45"/>
      <c r="AK588" s="45"/>
      <c r="AL588" s="45"/>
      <c r="AM588" s="45"/>
      <c r="AN588" s="100"/>
      <c r="AO588" s="45"/>
      <c r="AP588" s="45"/>
      <c r="AQ588" s="45"/>
    </row>
    <row r="589" spans="6:43">
      <c r="F589" s="45"/>
      <c r="G589" s="45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R589" s="45"/>
      <c r="S589" s="45"/>
      <c r="T589" s="45"/>
      <c r="U589" s="45"/>
      <c r="V589" s="45"/>
      <c r="W589" s="45"/>
      <c r="X589" s="45"/>
      <c r="Y589" s="45"/>
      <c r="Z589" s="45"/>
      <c r="AA589" s="45"/>
      <c r="AB589" s="45"/>
      <c r="AC589" s="45"/>
      <c r="AD589" s="45"/>
      <c r="AE589" s="45"/>
      <c r="AF589" s="45"/>
      <c r="AG589" s="45"/>
      <c r="AH589" s="45"/>
      <c r="AI589" s="45"/>
      <c r="AJ589" s="45"/>
      <c r="AK589" s="45"/>
      <c r="AL589" s="45"/>
      <c r="AM589" s="45"/>
      <c r="AN589" s="100"/>
      <c r="AO589" s="45"/>
      <c r="AP589" s="45"/>
      <c r="AQ589" s="45"/>
    </row>
    <row r="590" spans="6:43">
      <c r="F590" s="45"/>
      <c r="G590" s="45"/>
      <c r="H590" s="45"/>
      <c r="I590" s="45"/>
      <c r="J590" s="45"/>
      <c r="K590" s="45"/>
      <c r="L590" s="45"/>
      <c r="M590" s="45"/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  <c r="Y590" s="45"/>
      <c r="Z590" s="45"/>
      <c r="AA590" s="45"/>
      <c r="AB590" s="45"/>
      <c r="AC590" s="45"/>
      <c r="AD590" s="45"/>
      <c r="AE590" s="45"/>
      <c r="AF590" s="45"/>
      <c r="AG590" s="45"/>
      <c r="AH590" s="45"/>
      <c r="AI590" s="45"/>
      <c r="AJ590" s="45"/>
      <c r="AK590" s="45"/>
      <c r="AL590" s="45"/>
      <c r="AM590" s="45"/>
      <c r="AN590" s="100"/>
      <c r="AO590" s="45"/>
      <c r="AP590" s="45"/>
      <c r="AQ590" s="45"/>
    </row>
    <row r="591" spans="6:43">
      <c r="F591" s="45"/>
      <c r="G591" s="45"/>
      <c r="H591" s="45"/>
      <c r="I591" s="45"/>
      <c r="J591" s="45"/>
      <c r="K591" s="45"/>
      <c r="L591" s="45"/>
      <c r="M591" s="45"/>
      <c r="N591" s="45"/>
      <c r="O591" s="45"/>
      <c r="P591" s="45"/>
      <c r="Q591" s="45"/>
      <c r="R591" s="45"/>
      <c r="S591" s="45"/>
      <c r="T591" s="45"/>
      <c r="U591" s="45"/>
      <c r="V591" s="45"/>
      <c r="W591" s="45"/>
      <c r="X591" s="45"/>
      <c r="Y591" s="45"/>
      <c r="Z591" s="45"/>
      <c r="AA591" s="45"/>
      <c r="AB591" s="45"/>
      <c r="AC591" s="45"/>
      <c r="AD591" s="45"/>
      <c r="AE591" s="45"/>
      <c r="AF591" s="45"/>
      <c r="AG591" s="45"/>
      <c r="AH591" s="45"/>
      <c r="AI591" s="45"/>
      <c r="AJ591" s="45"/>
      <c r="AK591" s="45"/>
      <c r="AL591" s="45"/>
      <c r="AM591" s="45"/>
      <c r="AN591" s="100"/>
      <c r="AO591" s="45"/>
      <c r="AP591" s="45"/>
      <c r="AQ591" s="45"/>
    </row>
    <row r="592" spans="6:43">
      <c r="F592" s="45"/>
      <c r="G592" s="45"/>
      <c r="H592" s="45"/>
      <c r="I592" s="45"/>
      <c r="J592" s="45"/>
      <c r="K592" s="45"/>
      <c r="L592" s="45"/>
      <c r="M592" s="45"/>
      <c r="N592" s="45"/>
      <c r="O592" s="45"/>
      <c r="P592" s="45"/>
      <c r="Q592" s="45"/>
      <c r="R592" s="45"/>
      <c r="S592" s="45"/>
      <c r="T592" s="45"/>
      <c r="U592" s="45"/>
      <c r="V592" s="45"/>
      <c r="W592" s="45"/>
      <c r="X592" s="45"/>
      <c r="Y592" s="45"/>
      <c r="Z592" s="45"/>
      <c r="AA592" s="45"/>
      <c r="AB592" s="45"/>
      <c r="AC592" s="45"/>
      <c r="AD592" s="45"/>
      <c r="AE592" s="45"/>
      <c r="AF592" s="45"/>
      <c r="AG592" s="45"/>
      <c r="AH592" s="45"/>
      <c r="AI592" s="45"/>
      <c r="AJ592" s="45"/>
      <c r="AK592" s="45"/>
      <c r="AL592" s="45"/>
      <c r="AM592" s="45"/>
      <c r="AN592" s="100"/>
      <c r="AO592" s="45"/>
      <c r="AP592" s="45"/>
      <c r="AQ592" s="45"/>
    </row>
    <row r="593" spans="6:43">
      <c r="F593" s="45"/>
      <c r="G593" s="45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R593" s="45"/>
      <c r="S593" s="45"/>
      <c r="T593" s="45"/>
      <c r="U593" s="45"/>
      <c r="V593" s="45"/>
      <c r="W593" s="45"/>
      <c r="X593" s="45"/>
      <c r="Y593" s="45"/>
      <c r="Z593" s="45"/>
      <c r="AA593" s="45"/>
      <c r="AB593" s="45"/>
      <c r="AC593" s="45"/>
      <c r="AD593" s="45"/>
      <c r="AE593" s="45"/>
      <c r="AF593" s="45"/>
      <c r="AG593" s="45"/>
      <c r="AH593" s="45"/>
      <c r="AI593" s="45"/>
      <c r="AJ593" s="45"/>
      <c r="AK593" s="45"/>
      <c r="AL593" s="45"/>
      <c r="AM593" s="45"/>
      <c r="AN593" s="100"/>
      <c r="AO593" s="45"/>
      <c r="AP593" s="45"/>
      <c r="AQ593" s="45"/>
    </row>
    <row r="594" spans="6:43">
      <c r="F594" s="45"/>
      <c r="G594" s="45"/>
      <c r="H594" s="45"/>
      <c r="I594" s="45"/>
      <c r="J594" s="45"/>
      <c r="K594" s="45"/>
      <c r="L594" s="45"/>
      <c r="M594" s="45"/>
      <c r="N594" s="45"/>
      <c r="O594" s="45"/>
      <c r="P594" s="45"/>
      <c r="Q594" s="45"/>
      <c r="R594" s="45"/>
      <c r="S594" s="45"/>
      <c r="T594" s="45"/>
      <c r="U594" s="45"/>
      <c r="V594" s="45"/>
      <c r="W594" s="45"/>
      <c r="X594" s="45"/>
      <c r="Y594" s="45"/>
      <c r="Z594" s="45"/>
      <c r="AA594" s="45"/>
      <c r="AB594" s="45"/>
      <c r="AC594" s="45"/>
      <c r="AD594" s="45"/>
      <c r="AE594" s="45"/>
      <c r="AF594" s="45"/>
      <c r="AG594" s="45"/>
      <c r="AH594" s="45"/>
      <c r="AI594" s="45"/>
      <c r="AJ594" s="45"/>
      <c r="AK594" s="45"/>
      <c r="AL594" s="45"/>
      <c r="AM594" s="45"/>
      <c r="AN594" s="100"/>
      <c r="AO594" s="45"/>
      <c r="AP594" s="45"/>
      <c r="AQ594" s="45"/>
    </row>
    <row r="595" spans="6:43">
      <c r="F595" s="45"/>
      <c r="G595" s="45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45"/>
      <c r="X595" s="45"/>
      <c r="Y595" s="45"/>
      <c r="Z595" s="45"/>
      <c r="AA595" s="45"/>
      <c r="AB595" s="45"/>
      <c r="AC595" s="45"/>
      <c r="AD595" s="45"/>
      <c r="AE595" s="45"/>
      <c r="AF595" s="45"/>
      <c r="AG595" s="45"/>
      <c r="AH595" s="45"/>
      <c r="AI595" s="45"/>
      <c r="AJ595" s="45"/>
      <c r="AK595" s="45"/>
      <c r="AL595" s="45"/>
      <c r="AM595" s="45"/>
      <c r="AN595" s="100"/>
      <c r="AO595" s="45"/>
      <c r="AP595" s="45"/>
      <c r="AQ595" s="45"/>
    </row>
    <row r="596" spans="6:43">
      <c r="F596" s="45"/>
      <c r="G596" s="45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45"/>
      <c r="X596" s="45"/>
      <c r="Y596" s="45"/>
      <c r="Z596" s="45"/>
      <c r="AA596" s="45"/>
      <c r="AB596" s="45"/>
      <c r="AC596" s="45"/>
      <c r="AD596" s="45"/>
      <c r="AE596" s="45"/>
      <c r="AF596" s="45"/>
      <c r="AG596" s="45"/>
      <c r="AH596" s="45"/>
      <c r="AI596" s="45"/>
      <c r="AJ596" s="45"/>
      <c r="AK596" s="45"/>
      <c r="AL596" s="45"/>
      <c r="AM596" s="45"/>
      <c r="AN596" s="100"/>
      <c r="AO596" s="45"/>
      <c r="AP596" s="45"/>
      <c r="AQ596" s="45"/>
    </row>
    <row r="597" spans="6:43">
      <c r="F597" s="45"/>
      <c r="G597" s="45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  <c r="Y597" s="45"/>
      <c r="Z597" s="45"/>
      <c r="AA597" s="45"/>
      <c r="AB597" s="45"/>
      <c r="AC597" s="45"/>
      <c r="AD597" s="45"/>
      <c r="AE597" s="45"/>
      <c r="AF597" s="45"/>
      <c r="AG597" s="45"/>
      <c r="AH597" s="45"/>
      <c r="AI597" s="45"/>
      <c r="AJ597" s="45"/>
      <c r="AK597" s="45"/>
      <c r="AL597" s="45"/>
      <c r="AM597" s="45"/>
      <c r="AN597" s="100"/>
      <c r="AO597" s="45"/>
      <c r="AP597" s="45"/>
      <c r="AQ597" s="45"/>
    </row>
    <row r="598" spans="6:43">
      <c r="F598" s="45"/>
      <c r="G598" s="45"/>
      <c r="H598" s="45"/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  <c r="Y598" s="45"/>
      <c r="Z598" s="45"/>
      <c r="AA598" s="45"/>
      <c r="AB598" s="45"/>
      <c r="AC598" s="45"/>
      <c r="AD598" s="45"/>
      <c r="AE598" s="45"/>
      <c r="AF598" s="45"/>
      <c r="AG598" s="45"/>
      <c r="AH598" s="45"/>
      <c r="AI598" s="45"/>
      <c r="AJ598" s="45"/>
      <c r="AK598" s="45"/>
      <c r="AL598" s="45"/>
      <c r="AM598" s="45"/>
      <c r="AN598" s="100"/>
      <c r="AO598" s="45"/>
      <c r="AP598" s="45"/>
      <c r="AQ598" s="45"/>
    </row>
    <row r="599" spans="6:43">
      <c r="F599" s="45"/>
      <c r="G599" s="45"/>
      <c r="H599" s="45"/>
      <c r="I599" s="45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5"/>
      <c r="W599" s="45"/>
      <c r="X599" s="45"/>
      <c r="Y599" s="45"/>
      <c r="Z599" s="45"/>
      <c r="AA599" s="45"/>
      <c r="AB599" s="45"/>
      <c r="AC599" s="45"/>
      <c r="AD599" s="45"/>
      <c r="AE599" s="45"/>
      <c r="AF599" s="45"/>
      <c r="AG599" s="45"/>
      <c r="AH599" s="45"/>
      <c r="AI599" s="45"/>
      <c r="AJ599" s="45"/>
      <c r="AK599" s="45"/>
      <c r="AL599" s="45"/>
      <c r="AM599" s="45"/>
      <c r="AN599" s="100"/>
      <c r="AO599" s="45"/>
      <c r="AP599" s="45"/>
      <c r="AQ599" s="45"/>
    </row>
    <row r="600" spans="6:43">
      <c r="F600" s="45"/>
      <c r="G600" s="45"/>
      <c r="H600" s="45"/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45"/>
      <c r="X600" s="45"/>
      <c r="Y600" s="45"/>
      <c r="Z600" s="45"/>
      <c r="AA600" s="45"/>
      <c r="AB600" s="45"/>
      <c r="AC600" s="45"/>
      <c r="AD600" s="45"/>
      <c r="AE600" s="45"/>
      <c r="AF600" s="45"/>
      <c r="AG600" s="45"/>
      <c r="AH600" s="45"/>
      <c r="AI600" s="45"/>
      <c r="AJ600" s="45"/>
      <c r="AK600" s="45"/>
      <c r="AL600" s="45"/>
      <c r="AM600" s="45"/>
      <c r="AN600" s="100"/>
      <c r="AO600" s="45"/>
      <c r="AP600" s="45"/>
      <c r="AQ600" s="45"/>
    </row>
    <row r="601" spans="6:43">
      <c r="F601" s="45"/>
      <c r="G601" s="45"/>
      <c r="H601" s="45"/>
      <c r="I601" s="45"/>
      <c r="J601" s="45"/>
      <c r="K601" s="45"/>
      <c r="L601" s="45"/>
      <c r="M601" s="45"/>
      <c r="N601" s="45"/>
      <c r="O601" s="45"/>
      <c r="P601" s="45"/>
      <c r="Q601" s="45"/>
      <c r="R601" s="45"/>
      <c r="S601" s="45"/>
      <c r="T601" s="45"/>
      <c r="U601" s="45"/>
      <c r="V601" s="45"/>
      <c r="W601" s="45"/>
      <c r="X601" s="45"/>
      <c r="Y601" s="45"/>
      <c r="Z601" s="45"/>
      <c r="AA601" s="45"/>
      <c r="AB601" s="45"/>
      <c r="AC601" s="45"/>
      <c r="AD601" s="45"/>
      <c r="AE601" s="45"/>
      <c r="AF601" s="45"/>
      <c r="AG601" s="45"/>
      <c r="AH601" s="45"/>
      <c r="AI601" s="45"/>
      <c r="AJ601" s="45"/>
      <c r="AK601" s="45"/>
      <c r="AL601" s="45"/>
      <c r="AM601" s="45"/>
      <c r="AN601" s="100"/>
      <c r="AO601" s="45"/>
      <c r="AP601" s="45"/>
      <c r="AQ601" s="45"/>
    </row>
    <row r="602" spans="6:43">
      <c r="F602" s="45"/>
      <c r="G602" s="45"/>
      <c r="H602" s="45"/>
      <c r="I602" s="45"/>
      <c r="J602" s="45"/>
      <c r="K602" s="45"/>
      <c r="L602" s="45"/>
      <c r="M602" s="45"/>
      <c r="N602" s="45"/>
      <c r="O602" s="45"/>
      <c r="P602" s="45"/>
      <c r="Q602" s="45"/>
      <c r="R602" s="45"/>
      <c r="S602" s="45"/>
      <c r="T602" s="45"/>
      <c r="U602" s="45"/>
      <c r="V602" s="45"/>
      <c r="W602" s="45"/>
      <c r="X602" s="45"/>
      <c r="Y602" s="45"/>
      <c r="Z602" s="45"/>
      <c r="AA602" s="45"/>
      <c r="AB602" s="45"/>
      <c r="AC602" s="45"/>
      <c r="AD602" s="45"/>
      <c r="AE602" s="45"/>
      <c r="AF602" s="45"/>
      <c r="AG602" s="45"/>
      <c r="AH602" s="45"/>
      <c r="AI602" s="45"/>
      <c r="AJ602" s="45"/>
      <c r="AK602" s="45"/>
      <c r="AL602" s="45"/>
      <c r="AM602" s="45"/>
      <c r="AN602" s="100"/>
      <c r="AO602" s="45"/>
      <c r="AP602" s="45"/>
      <c r="AQ602" s="45"/>
    </row>
    <row r="603" spans="6:43">
      <c r="F603" s="45"/>
      <c r="G603" s="45"/>
      <c r="H603" s="45"/>
      <c r="I603" s="45"/>
      <c r="J603" s="45"/>
      <c r="K603" s="45"/>
      <c r="L603" s="45"/>
      <c r="M603" s="45"/>
      <c r="N603" s="45"/>
      <c r="O603" s="45"/>
      <c r="P603" s="45"/>
      <c r="Q603" s="45"/>
      <c r="R603" s="45"/>
      <c r="S603" s="45"/>
      <c r="T603" s="45"/>
      <c r="U603" s="45"/>
      <c r="V603" s="45"/>
      <c r="W603" s="45"/>
      <c r="X603" s="45"/>
      <c r="Y603" s="45"/>
      <c r="Z603" s="45"/>
      <c r="AA603" s="45"/>
      <c r="AB603" s="45"/>
      <c r="AC603" s="45"/>
      <c r="AD603" s="45"/>
      <c r="AE603" s="45"/>
      <c r="AF603" s="45"/>
      <c r="AG603" s="45"/>
      <c r="AH603" s="45"/>
      <c r="AI603" s="45"/>
      <c r="AJ603" s="45"/>
      <c r="AK603" s="45"/>
      <c r="AL603" s="45"/>
      <c r="AM603" s="45"/>
      <c r="AN603" s="100"/>
      <c r="AO603" s="45"/>
      <c r="AP603" s="45"/>
      <c r="AQ603" s="45"/>
    </row>
    <row r="604" spans="6:43">
      <c r="F604" s="45"/>
      <c r="G604" s="45"/>
      <c r="H604" s="45"/>
      <c r="I604" s="45"/>
      <c r="J604" s="45"/>
      <c r="K604" s="45"/>
      <c r="L604" s="45"/>
      <c r="M604" s="45"/>
      <c r="N604" s="45"/>
      <c r="O604" s="45"/>
      <c r="P604" s="45"/>
      <c r="Q604" s="45"/>
      <c r="R604" s="45"/>
      <c r="S604" s="45"/>
      <c r="T604" s="45"/>
      <c r="U604" s="45"/>
      <c r="V604" s="45"/>
      <c r="W604" s="45"/>
      <c r="X604" s="45"/>
      <c r="Y604" s="45"/>
      <c r="Z604" s="45"/>
      <c r="AA604" s="45"/>
      <c r="AB604" s="45"/>
      <c r="AC604" s="45"/>
      <c r="AD604" s="45"/>
      <c r="AE604" s="45"/>
      <c r="AF604" s="45"/>
      <c r="AG604" s="45"/>
      <c r="AH604" s="45"/>
      <c r="AI604" s="45"/>
      <c r="AJ604" s="45"/>
      <c r="AK604" s="45"/>
      <c r="AL604" s="45"/>
      <c r="AM604" s="45"/>
      <c r="AN604" s="100"/>
      <c r="AO604" s="45"/>
      <c r="AP604" s="45"/>
      <c r="AQ604" s="45"/>
    </row>
    <row r="605" spans="6:43">
      <c r="F605" s="45"/>
      <c r="G605" s="45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5"/>
      <c r="T605" s="45"/>
      <c r="U605" s="45"/>
      <c r="V605" s="45"/>
      <c r="W605" s="45"/>
      <c r="X605" s="45"/>
      <c r="Y605" s="45"/>
      <c r="Z605" s="45"/>
      <c r="AA605" s="45"/>
      <c r="AB605" s="45"/>
      <c r="AC605" s="45"/>
      <c r="AD605" s="45"/>
      <c r="AE605" s="45"/>
      <c r="AF605" s="45"/>
      <c r="AG605" s="45"/>
      <c r="AH605" s="45"/>
      <c r="AI605" s="45"/>
      <c r="AJ605" s="45"/>
      <c r="AK605" s="45"/>
      <c r="AL605" s="45"/>
      <c r="AM605" s="45"/>
      <c r="AN605" s="100"/>
      <c r="AO605" s="45"/>
      <c r="AP605" s="45"/>
      <c r="AQ605" s="45"/>
    </row>
    <row r="606" spans="6:43">
      <c r="F606" s="45"/>
      <c r="G606" s="45"/>
      <c r="H606" s="45"/>
      <c r="I606" s="45"/>
      <c r="J606" s="45"/>
      <c r="K606" s="45"/>
      <c r="L606" s="45"/>
      <c r="M606" s="45"/>
      <c r="N606" s="45"/>
      <c r="O606" s="45"/>
      <c r="P606" s="45"/>
      <c r="Q606" s="45"/>
      <c r="R606" s="45"/>
      <c r="S606" s="45"/>
      <c r="T606" s="45"/>
      <c r="U606" s="45"/>
      <c r="V606" s="45"/>
      <c r="W606" s="45"/>
      <c r="X606" s="45"/>
      <c r="Y606" s="45"/>
      <c r="Z606" s="45"/>
      <c r="AA606" s="45"/>
      <c r="AB606" s="45"/>
      <c r="AC606" s="45"/>
      <c r="AD606" s="45"/>
      <c r="AE606" s="45"/>
      <c r="AF606" s="45"/>
      <c r="AG606" s="45"/>
      <c r="AH606" s="45"/>
      <c r="AI606" s="45"/>
      <c r="AJ606" s="45"/>
      <c r="AK606" s="45"/>
      <c r="AL606" s="45"/>
      <c r="AM606" s="45"/>
      <c r="AN606" s="100"/>
      <c r="AO606" s="45"/>
      <c r="AP606" s="45"/>
      <c r="AQ606" s="45"/>
    </row>
    <row r="607" spans="6:43">
      <c r="F607" s="45"/>
      <c r="G607" s="45"/>
      <c r="H607" s="45"/>
      <c r="I607" s="45"/>
      <c r="J607" s="45"/>
      <c r="K607" s="45"/>
      <c r="L607" s="45"/>
      <c r="M607" s="45"/>
      <c r="N607" s="45"/>
      <c r="O607" s="45"/>
      <c r="P607" s="45"/>
      <c r="Q607" s="45"/>
      <c r="R607" s="45"/>
      <c r="S607" s="45"/>
      <c r="T607" s="45"/>
      <c r="U607" s="45"/>
      <c r="V607" s="45"/>
      <c r="W607" s="45"/>
      <c r="X607" s="45"/>
      <c r="Y607" s="45"/>
      <c r="Z607" s="45"/>
      <c r="AA607" s="45"/>
      <c r="AB607" s="45"/>
      <c r="AC607" s="45"/>
      <c r="AD607" s="45"/>
      <c r="AE607" s="45"/>
      <c r="AF607" s="45"/>
      <c r="AG607" s="45"/>
      <c r="AH607" s="45"/>
      <c r="AI607" s="45"/>
      <c r="AJ607" s="45"/>
      <c r="AK607" s="45"/>
      <c r="AL607" s="45"/>
      <c r="AM607" s="45"/>
      <c r="AN607" s="100"/>
      <c r="AO607" s="45"/>
      <c r="AP607" s="45"/>
      <c r="AQ607" s="45"/>
    </row>
    <row r="608" spans="6:43">
      <c r="F608" s="45"/>
      <c r="G608" s="45"/>
      <c r="H608" s="45"/>
      <c r="I608" s="45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5"/>
      <c r="W608" s="45"/>
      <c r="X608" s="45"/>
      <c r="Y608" s="45"/>
      <c r="Z608" s="45"/>
      <c r="AA608" s="45"/>
      <c r="AB608" s="45"/>
      <c r="AC608" s="45"/>
      <c r="AD608" s="45"/>
      <c r="AE608" s="45"/>
      <c r="AF608" s="45"/>
      <c r="AG608" s="45"/>
      <c r="AH608" s="45"/>
      <c r="AI608" s="45"/>
      <c r="AJ608" s="45"/>
      <c r="AK608" s="45"/>
      <c r="AL608" s="45"/>
      <c r="AM608" s="45"/>
      <c r="AN608" s="100"/>
      <c r="AO608" s="45"/>
      <c r="AP608" s="45"/>
      <c r="AQ608" s="45"/>
    </row>
    <row r="609" spans="6:43">
      <c r="F609" s="45"/>
      <c r="G609" s="45"/>
      <c r="H609" s="45"/>
      <c r="I609" s="45"/>
      <c r="J609" s="45"/>
      <c r="K609" s="45"/>
      <c r="L609" s="45"/>
      <c r="M609" s="45"/>
      <c r="N609" s="45"/>
      <c r="O609" s="45"/>
      <c r="P609" s="45"/>
      <c r="Q609" s="45"/>
      <c r="R609" s="45"/>
      <c r="S609" s="45"/>
      <c r="T609" s="45"/>
      <c r="U609" s="45"/>
      <c r="V609" s="45"/>
      <c r="W609" s="45"/>
      <c r="X609" s="45"/>
      <c r="Y609" s="45"/>
      <c r="Z609" s="45"/>
      <c r="AA609" s="45"/>
      <c r="AB609" s="45"/>
      <c r="AC609" s="45"/>
      <c r="AD609" s="45"/>
      <c r="AE609" s="45"/>
      <c r="AF609" s="45"/>
      <c r="AG609" s="45"/>
      <c r="AH609" s="45"/>
      <c r="AI609" s="45"/>
      <c r="AJ609" s="45"/>
      <c r="AK609" s="45"/>
      <c r="AL609" s="45"/>
      <c r="AM609" s="45"/>
      <c r="AN609" s="100"/>
      <c r="AO609" s="45"/>
      <c r="AP609" s="45"/>
      <c r="AQ609" s="45"/>
    </row>
    <row r="610" spans="6:43">
      <c r="F610" s="45"/>
      <c r="G610" s="45"/>
      <c r="H610" s="45"/>
      <c r="I610" s="45"/>
      <c r="J610" s="45"/>
      <c r="K610" s="45"/>
      <c r="L610" s="45"/>
      <c r="M610" s="45"/>
      <c r="N610" s="45"/>
      <c r="O610" s="45"/>
      <c r="P610" s="45"/>
      <c r="Q610" s="45"/>
      <c r="R610" s="45"/>
      <c r="S610" s="45"/>
      <c r="T610" s="45"/>
      <c r="U610" s="45"/>
      <c r="V610" s="45"/>
      <c r="W610" s="45"/>
      <c r="X610" s="45"/>
      <c r="Y610" s="45"/>
      <c r="Z610" s="45"/>
      <c r="AA610" s="45"/>
      <c r="AB610" s="45"/>
      <c r="AC610" s="45"/>
      <c r="AD610" s="45"/>
      <c r="AE610" s="45"/>
      <c r="AF610" s="45"/>
      <c r="AG610" s="45"/>
      <c r="AH610" s="45"/>
      <c r="AI610" s="45"/>
      <c r="AJ610" s="45"/>
      <c r="AK610" s="45"/>
      <c r="AL610" s="45"/>
      <c r="AM610" s="45"/>
      <c r="AN610" s="100"/>
      <c r="AO610" s="45"/>
      <c r="AP610" s="45"/>
      <c r="AQ610" s="45"/>
    </row>
    <row r="611" spans="6:43">
      <c r="F611" s="45"/>
      <c r="G611" s="45"/>
      <c r="H611" s="45"/>
      <c r="I611" s="45"/>
      <c r="J611" s="45"/>
      <c r="K611" s="45"/>
      <c r="L611" s="45"/>
      <c r="M611" s="45"/>
      <c r="N611" s="45"/>
      <c r="O611" s="45"/>
      <c r="P611" s="45"/>
      <c r="Q611" s="45"/>
      <c r="R611" s="45"/>
      <c r="S611" s="45"/>
      <c r="T611" s="45"/>
      <c r="U611" s="45"/>
      <c r="V611" s="45"/>
      <c r="W611" s="45"/>
      <c r="X611" s="45"/>
      <c r="Y611" s="45"/>
      <c r="Z611" s="45"/>
      <c r="AA611" s="45"/>
      <c r="AB611" s="45"/>
      <c r="AC611" s="45"/>
      <c r="AD611" s="45"/>
      <c r="AE611" s="45"/>
      <c r="AF611" s="45"/>
      <c r="AG611" s="45"/>
      <c r="AH611" s="45"/>
      <c r="AI611" s="45"/>
      <c r="AJ611" s="45"/>
      <c r="AK611" s="45"/>
      <c r="AL611" s="45"/>
      <c r="AM611" s="45"/>
      <c r="AN611" s="100"/>
      <c r="AO611" s="45"/>
      <c r="AP611" s="45"/>
      <c r="AQ611" s="45"/>
    </row>
    <row r="612" spans="6:43">
      <c r="F612" s="45"/>
      <c r="G612" s="45"/>
      <c r="H612" s="45"/>
      <c r="I612" s="45"/>
      <c r="J612" s="45"/>
      <c r="K612" s="45"/>
      <c r="L612" s="45"/>
      <c r="M612" s="45"/>
      <c r="N612" s="45"/>
      <c r="O612" s="45"/>
      <c r="P612" s="45"/>
      <c r="Q612" s="45"/>
      <c r="R612" s="45"/>
      <c r="S612" s="45"/>
      <c r="T612" s="45"/>
      <c r="U612" s="45"/>
      <c r="V612" s="45"/>
      <c r="W612" s="45"/>
      <c r="X612" s="45"/>
      <c r="Y612" s="45"/>
      <c r="Z612" s="45"/>
      <c r="AA612" s="45"/>
      <c r="AB612" s="45"/>
      <c r="AC612" s="45"/>
      <c r="AD612" s="45"/>
      <c r="AE612" s="45"/>
      <c r="AF612" s="45"/>
      <c r="AG612" s="45"/>
      <c r="AH612" s="45"/>
      <c r="AI612" s="45"/>
      <c r="AJ612" s="45"/>
      <c r="AK612" s="45"/>
      <c r="AL612" s="45"/>
      <c r="AM612" s="45"/>
      <c r="AN612" s="100"/>
      <c r="AO612" s="45"/>
      <c r="AP612" s="45"/>
      <c r="AQ612" s="45"/>
    </row>
    <row r="613" spans="6:43">
      <c r="F613" s="45"/>
      <c r="G613" s="45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5"/>
      <c r="T613" s="45"/>
      <c r="U613" s="45"/>
      <c r="V613" s="45"/>
      <c r="W613" s="45"/>
      <c r="X613" s="45"/>
      <c r="Y613" s="45"/>
      <c r="Z613" s="45"/>
      <c r="AA613" s="45"/>
      <c r="AB613" s="45"/>
      <c r="AC613" s="45"/>
      <c r="AD613" s="45"/>
      <c r="AE613" s="45"/>
      <c r="AF613" s="45"/>
      <c r="AG613" s="45"/>
      <c r="AH613" s="45"/>
      <c r="AI613" s="45"/>
      <c r="AJ613" s="45"/>
      <c r="AK613" s="45"/>
      <c r="AL613" s="45"/>
      <c r="AM613" s="45"/>
      <c r="AN613" s="100"/>
      <c r="AO613" s="45"/>
      <c r="AP613" s="45"/>
      <c r="AQ613" s="45"/>
    </row>
    <row r="614" spans="6:43">
      <c r="F614" s="45"/>
      <c r="G614" s="45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5"/>
      <c r="T614" s="45"/>
      <c r="U614" s="45"/>
      <c r="V614" s="45"/>
      <c r="W614" s="45"/>
      <c r="X614" s="45"/>
      <c r="Y614" s="45"/>
      <c r="Z614" s="45"/>
      <c r="AA614" s="45"/>
      <c r="AB614" s="45"/>
      <c r="AC614" s="45"/>
      <c r="AD614" s="45"/>
      <c r="AE614" s="45"/>
      <c r="AF614" s="45"/>
      <c r="AG614" s="45"/>
      <c r="AH614" s="45"/>
      <c r="AI614" s="45"/>
      <c r="AJ614" s="45"/>
      <c r="AK614" s="45"/>
      <c r="AL614" s="45"/>
      <c r="AM614" s="45"/>
      <c r="AN614" s="100"/>
      <c r="AO614" s="45"/>
      <c r="AP614" s="45"/>
      <c r="AQ614" s="45"/>
    </row>
    <row r="615" spans="6:43">
      <c r="F615" s="45"/>
      <c r="G615" s="45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R615" s="45"/>
      <c r="S615" s="45"/>
      <c r="T615" s="45"/>
      <c r="U615" s="45"/>
      <c r="V615" s="45"/>
      <c r="W615" s="45"/>
      <c r="X615" s="45"/>
      <c r="Y615" s="45"/>
      <c r="Z615" s="45"/>
      <c r="AA615" s="45"/>
      <c r="AB615" s="45"/>
      <c r="AC615" s="45"/>
      <c r="AD615" s="45"/>
      <c r="AE615" s="45"/>
      <c r="AF615" s="45"/>
      <c r="AG615" s="45"/>
      <c r="AH615" s="45"/>
      <c r="AI615" s="45"/>
      <c r="AJ615" s="45"/>
      <c r="AK615" s="45"/>
      <c r="AL615" s="45"/>
      <c r="AM615" s="45"/>
      <c r="AN615" s="100"/>
      <c r="AO615" s="45"/>
      <c r="AP615" s="45"/>
      <c r="AQ615" s="45"/>
    </row>
    <row r="616" spans="6:43">
      <c r="F616" s="45"/>
      <c r="G616" s="45"/>
      <c r="H616" s="45"/>
      <c r="I616" s="45"/>
      <c r="J616" s="45"/>
      <c r="K616" s="45"/>
      <c r="L616" s="45"/>
      <c r="M616" s="45"/>
      <c r="N616" s="45"/>
      <c r="O616" s="45"/>
      <c r="P616" s="45"/>
      <c r="Q616" s="45"/>
      <c r="R616" s="45"/>
      <c r="S616" s="45"/>
      <c r="T616" s="45"/>
      <c r="U616" s="45"/>
      <c r="V616" s="45"/>
      <c r="W616" s="45"/>
      <c r="X616" s="45"/>
      <c r="Y616" s="45"/>
      <c r="Z616" s="45"/>
      <c r="AA616" s="45"/>
      <c r="AB616" s="45"/>
      <c r="AC616" s="45"/>
      <c r="AD616" s="45"/>
      <c r="AE616" s="45"/>
      <c r="AF616" s="45"/>
      <c r="AG616" s="45"/>
      <c r="AH616" s="45"/>
      <c r="AI616" s="45"/>
      <c r="AJ616" s="45"/>
      <c r="AK616" s="45"/>
      <c r="AL616" s="45"/>
      <c r="AM616" s="45"/>
      <c r="AN616" s="100"/>
      <c r="AO616" s="45"/>
      <c r="AP616" s="45"/>
      <c r="AQ616" s="45"/>
    </row>
    <row r="617" spans="6:43">
      <c r="F617" s="45"/>
      <c r="G617" s="45"/>
      <c r="H617" s="45"/>
      <c r="I617" s="45"/>
      <c r="J617" s="45"/>
      <c r="K617" s="45"/>
      <c r="L617" s="45"/>
      <c r="M617" s="45"/>
      <c r="N617" s="45"/>
      <c r="O617" s="45"/>
      <c r="P617" s="45"/>
      <c r="Q617" s="45"/>
      <c r="R617" s="45"/>
      <c r="S617" s="45"/>
      <c r="T617" s="45"/>
      <c r="U617" s="45"/>
      <c r="V617" s="45"/>
      <c r="W617" s="45"/>
      <c r="X617" s="45"/>
      <c r="Y617" s="45"/>
      <c r="Z617" s="45"/>
      <c r="AA617" s="45"/>
      <c r="AB617" s="45"/>
      <c r="AC617" s="45"/>
      <c r="AD617" s="45"/>
      <c r="AE617" s="45"/>
      <c r="AF617" s="45"/>
      <c r="AG617" s="45"/>
      <c r="AH617" s="45"/>
      <c r="AI617" s="45"/>
      <c r="AJ617" s="45"/>
      <c r="AK617" s="45"/>
      <c r="AL617" s="45"/>
      <c r="AM617" s="45"/>
      <c r="AN617" s="100"/>
      <c r="AO617" s="45"/>
      <c r="AP617" s="45"/>
      <c r="AQ617" s="45"/>
    </row>
    <row r="618" spans="6:43">
      <c r="F618" s="45"/>
      <c r="G618" s="45"/>
      <c r="H618" s="45"/>
      <c r="I618" s="45"/>
      <c r="J618" s="45"/>
      <c r="K618" s="45"/>
      <c r="L618" s="45"/>
      <c r="M618" s="45"/>
      <c r="N618" s="45"/>
      <c r="O618" s="45"/>
      <c r="P618" s="45"/>
      <c r="Q618" s="45"/>
      <c r="R618" s="45"/>
      <c r="S618" s="45"/>
      <c r="T618" s="45"/>
      <c r="U618" s="45"/>
      <c r="V618" s="45"/>
      <c r="W618" s="45"/>
      <c r="X618" s="45"/>
      <c r="Y618" s="45"/>
      <c r="Z618" s="45"/>
      <c r="AA618" s="45"/>
      <c r="AB618" s="45"/>
      <c r="AC618" s="45"/>
      <c r="AD618" s="45"/>
      <c r="AE618" s="45"/>
      <c r="AF618" s="45"/>
      <c r="AG618" s="45"/>
      <c r="AH618" s="45"/>
      <c r="AI618" s="45"/>
      <c r="AJ618" s="45"/>
      <c r="AK618" s="45"/>
      <c r="AL618" s="45"/>
      <c r="AM618" s="45"/>
      <c r="AN618" s="100"/>
      <c r="AO618" s="45"/>
      <c r="AP618" s="45"/>
      <c r="AQ618" s="45"/>
    </row>
    <row r="619" spans="6:43">
      <c r="F619" s="45"/>
      <c r="G619" s="45"/>
      <c r="H619" s="45"/>
      <c r="I619" s="45"/>
      <c r="J619" s="45"/>
      <c r="K619" s="45"/>
      <c r="L619" s="45"/>
      <c r="M619" s="45"/>
      <c r="N619" s="45"/>
      <c r="O619" s="45"/>
      <c r="P619" s="45"/>
      <c r="Q619" s="45"/>
      <c r="R619" s="45"/>
      <c r="S619" s="45"/>
      <c r="T619" s="45"/>
      <c r="U619" s="45"/>
      <c r="V619" s="45"/>
      <c r="W619" s="45"/>
      <c r="X619" s="45"/>
      <c r="Y619" s="45"/>
      <c r="Z619" s="45"/>
      <c r="AA619" s="45"/>
      <c r="AB619" s="45"/>
      <c r="AC619" s="45"/>
      <c r="AD619" s="45"/>
      <c r="AE619" s="45"/>
      <c r="AF619" s="45"/>
      <c r="AG619" s="45"/>
      <c r="AH619" s="45"/>
      <c r="AI619" s="45"/>
      <c r="AJ619" s="45"/>
      <c r="AK619" s="45"/>
      <c r="AL619" s="45"/>
      <c r="AM619" s="45"/>
      <c r="AN619" s="100"/>
      <c r="AO619" s="45"/>
      <c r="AP619" s="45"/>
      <c r="AQ619" s="45"/>
    </row>
    <row r="620" spans="6:43">
      <c r="F620" s="45"/>
      <c r="G620" s="45"/>
      <c r="H620" s="45"/>
      <c r="I620" s="45"/>
      <c r="J620" s="45"/>
      <c r="K620" s="45"/>
      <c r="L620" s="45"/>
      <c r="M620" s="45"/>
      <c r="N620" s="45"/>
      <c r="O620" s="45"/>
      <c r="P620" s="45"/>
      <c r="Q620" s="45"/>
      <c r="R620" s="45"/>
      <c r="S620" s="45"/>
      <c r="T620" s="45"/>
      <c r="U620" s="45"/>
      <c r="V620" s="45"/>
      <c r="W620" s="45"/>
      <c r="X620" s="45"/>
      <c r="Y620" s="45"/>
      <c r="Z620" s="45"/>
      <c r="AA620" s="45"/>
      <c r="AB620" s="45"/>
      <c r="AC620" s="45"/>
      <c r="AD620" s="45"/>
      <c r="AE620" s="45"/>
      <c r="AF620" s="45"/>
      <c r="AG620" s="45"/>
      <c r="AH620" s="45"/>
      <c r="AI620" s="45"/>
      <c r="AJ620" s="45"/>
      <c r="AK620" s="45"/>
      <c r="AL620" s="45"/>
      <c r="AM620" s="45"/>
      <c r="AN620" s="100"/>
      <c r="AO620" s="45"/>
      <c r="AP620" s="45"/>
      <c r="AQ620" s="45"/>
    </row>
    <row r="621" spans="6:43">
      <c r="F621" s="45"/>
      <c r="G621" s="45"/>
      <c r="H621" s="45"/>
      <c r="I621" s="45"/>
      <c r="J621" s="45"/>
      <c r="K621" s="45"/>
      <c r="L621" s="45"/>
      <c r="M621" s="45"/>
      <c r="N621" s="45"/>
      <c r="O621" s="45"/>
      <c r="P621" s="45"/>
      <c r="Q621" s="45"/>
      <c r="R621" s="45"/>
      <c r="S621" s="45"/>
      <c r="T621" s="45"/>
      <c r="U621" s="45"/>
      <c r="V621" s="45"/>
      <c r="W621" s="45"/>
      <c r="X621" s="45"/>
      <c r="Y621" s="45"/>
      <c r="Z621" s="45"/>
      <c r="AA621" s="45"/>
      <c r="AB621" s="45"/>
      <c r="AC621" s="45"/>
      <c r="AD621" s="45"/>
      <c r="AE621" s="45"/>
      <c r="AF621" s="45"/>
      <c r="AG621" s="45"/>
      <c r="AH621" s="45"/>
      <c r="AI621" s="45"/>
      <c r="AJ621" s="45"/>
      <c r="AK621" s="45"/>
      <c r="AL621" s="45"/>
      <c r="AM621" s="45"/>
      <c r="AN621" s="100"/>
      <c r="AO621" s="45"/>
      <c r="AP621" s="45"/>
      <c r="AQ621" s="45"/>
    </row>
    <row r="622" spans="6:43">
      <c r="F622" s="45"/>
      <c r="G622" s="45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5"/>
      <c r="T622" s="45"/>
      <c r="U622" s="45"/>
      <c r="V622" s="45"/>
      <c r="W622" s="45"/>
      <c r="X622" s="45"/>
      <c r="Y622" s="45"/>
      <c r="Z622" s="45"/>
      <c r="AA622" s="45"/>
      <c r="AB622" s="45"/>
      <c r="AC622" s="45"/>
      <c r="AD622" s="45"/>
      <c r="AE622" s="45"/>
      <c r="AF622" s="45"/>
      <c r="AG622" s="45"/>
      <c r="AH622" s="45"/>
      <c r="AI622" s="45"/>
      <c r="AJ622" s="45"/>
      <c r="AK622" s="45"/>
      <c r="AL622" s="45"/>
      <c r="AM622" s="45"/>
      <c r="AN622" s="100"/>
      <c r="AO622" s="45"/>
      <c r="AP622" s="45"/>
      <c r="AQ622" s="45"/>
    </row>
    <row r="623" spans="6:43">
      <c r="F623" s="45"/>
      <c r="G623" s="45"/>
      <c r="H623" s="45"/>
      <c r="I623" s="45"/>
      <c r="J623" s="45"/>
      <c r="K623" s="45"/>
      <c r="L623" s="45"/>
      <c r="M623" s="45"/>
      <c r="N623" s="45"/>
      <c r="O623" s="45"/>
      <c r="P623" s="45"/>
      <c r="Q623" s="45"/>
      <c r="R623" s="45"/>
      <c r="S623" s="45"/>
      <c r="T623" s="45"/>
      <c r="U623" s="45"/>
      <c r="V623" s="45"/>
      <c r="W623" s="45"/>
      <c r="X623" s="45"/>
      <c r="Y623" s="45"/>
      <c r="Z623" s="45"/>
      <c r="AA623" s="45"/>
      <c r="AB623" s="45"/>
      <c r="AC623" s="45"/>
      <c r="AD623" s="45"/>
      <c r="AE623" s="45"/>
      <c r="AF623" s="45"/>
      <c r="AG623" s="45"/>
      <c r="AH623" s="45"/>
      <c r="AI623" s="45"/>
      <c r="AJ623" s="45"/>
      <c r="AK623" s="45"/>
      <c r="AL623" s="45"/>
      <c r="AM623" s="45"/>
      <c r="AN623" s="100"/>
      <c r="AO623" s="45"/>
      <c r="AP623" s="45"/>
      <c r="AQ623" s="45"/>
    </row>
    <row r="624" spans="6:43">
      <c r="F624" s="45"/>
      <c r="G624" s="45"/>
      <c r="H624" s="45"/>
      <c r="I624" s="45"/>
      <c r="J624" s="45"/>
      <c r="K624" s="45"/>
      <c r="L624" s="45"/>
      <c r="M624" s="45"/>
      <c r="N624" s="45"/>
      <c r="O624" s="45"/>
      <c r="P624" s="45"/>
      <c r="Q624" s="45"/>
      <c r="R624" s="45"/>
      <c r="S624" s="45"/>
      <c r="T624" s="45"/>
      <c r="U624" s="45"/>
      <c r="V624" s="45"/>
      <c r="W624" s="45"/>
      <c r="X624" s="45"/>
      <c r="Y624" s="45"/>
      <c r="Z624" s="45"/>
      <c r="AA624" s="45"/>
      <c r="AB624" s="45"/>
      <c r="AC624" s="45"/>
      <c r="AD624" s="45"/>
      <c r="AE624" s="45"/>
      <c r="AF624" s="45"/>
      <c r="AG624" s="45"/>
      <c r="AH624" s="45"/>
      <c r="AI624" s="45"/>
      <c r="AJ624" s="45"/>
      <c r="AK624" s="45"/>
      <c r="AL624" s="45"/>
      <c r="AM624" s="45"/>
      <c r="AN624" s="100"/>
      <c r="AO624" s="45"/>
      <c r="AP624" s="45"/>
      <c r="AQ624" s="45"/>
    </row>
    <row r="625" spans="6:43">
      <c r="F625" s="45"/>
      <c r="G625" s="45"/>
      <c r="H625" s="45"/>
      <c r="I625" s="45"/>
      <c r="J625" s="45"/>
      <c r="K625" s="45"/>
      <c r="L625" s="45"/>
      <c r="M625" s="45"/>
      <c r="N625" s="45"/>
      <c r="O625" s="45"/>
      <c r="P625" s="45"/>
      <c r="Q625" s="45"/>
      <c r="R625" s="45"/>
      <c r="S625" s="45"/>
      <c r="T625" s="45"/>
      <c r="U625" s="45"/>
      <c r="V625" s="45"/>
      <c r="W625" s="45"/>
      <c r="X625" s="45"/>
      <c r="Y625" s="45"/>
      <c r="Z625" s="45"/>
      <c r="AA625" s="45"/>
      <c r="AB625" s="45"/>
      <c r="AC625" s="45"/>
      <c r="AD625" s="45"/>
      <c r="AE625" s="45"/>
      <c r="AF625" s="45"/>
      <c r="AG625" s="45"/>
      <c r="AH625" s="45"/>
      <c r="AI625" s="45"/>
      <c r="AJ625" s="45"/>
      <c r="AK625" s="45"/>
      <c r="AL625" s="45"/>
      <c r="AM625" s="45"/>
      <c r="AN625" s="100"/>
      <c r="AO625" s="45"/>
      <c r="AP625" s="45"/>
      <c r="AQ625" s="45"/>
    </row>
    <row r="626" spans="6:43">
      <c r="F626" s="45"/>
      <c r="G626" s="45"/>
      <c r="H626" s="45"/>
      <c r="I626" s="45"/>
      <c r="J626" s="45"/>
      <c r="K626" s="45"/>
      <c r="L626" s="45"/>
      <c r="M626" s="45"/>
      <c r="N626" s="45"/>
      <c r="O626" s="45"/>
      <c r="P626" s="45"/>
      <c r="Q626" s="45"/>
      <c r="R626" s="45"/>
      <c r="S626" s="45"/>
      <c r="T626" s="45"/>
      <c r="U626" s="45"/>
      <c r="V626" s="45"/>
      <c r="W626" s="45"/>
      <c r="X626" s="45"/>
      <c r="Y626" s="45"/>
      <c r="Z626" s="45"/>
      <c r="AA626" s="45"/>
      <c r="AB626" s="45"/>
      <c r="AC626" s="45"/>
      <c r="AD626" s="45"/>
      <c r="AE626" s="45"/>
      <c r="AF626" s="45"/>
      <c r="AG626" s="45"/>
      <c r="AH626" s="45"/>
      <c r="AI626" s="45"/>
      <c r="AJ626" s="45"/>
      <c r="AK626" s="45"/>
      <c r="AL626" s="45"/>
      <c r="AM626" s="45"/>
      <c r="AN626" s="100"/>
      <c r="AO626" s="45"/>
      <c r="AP626" s="45"/>
      <c r="AQ626" s="45"/>
    </row>
    <row r="627" spans="6:43">
      <c r="F627" s="45"/>
      <c r="G627" s="45"/>
      <c r="H627" s="45"/>
      <c r="I627" s="45"/>
      <c r="J627" s="45"/>
      <c r="K627" s="45"/>
      <c r="L627" s="45"/>
      <c r="M627" s="45"/>
      <c r="N627" s="45"/>
      <c r="O627" s="45"/>
      <c r="P627" s="45"/>
      <c r="Q627" s="45"/>
      <c r="R627" s="45"/>
      <c r="S627" s="45"/>
      <c r="T627" s="45"/>
      <c r="U627" s="45"/>
      <c r="V627" s="45"/>
      <c r="W627" s="45"/>
      <c r="X627" s="45"/>
      <c r="Y627" s="45"/>
      <c r="Z627" s="45"/>
      <c r="AA627" s="45"/>
      <c r="AB627" s="45"/>
      <c r="AC627" s="45"/>
      <c r="AD627" s="45"/>
      <c r="AE627" s="45"/>
      <c r="AF627" s="45"/>
      <c r="AG627" s="45"/>
      <c r="AH627" s="45"/>
      <c r="AI627" s="45"/>
      <c r="AJ627" s="45"/>
      <c r="AK627" s="45"/>
      <c r="AL627" s="45"/>
      <c r="AM627" s="45"/>
      <c r="AN627" s="100"/>
      <c r="AO627" s="45"/>
      <c r="AP627" s="45"/>
      <c r="AQ627" s="45"/>
    </row>
    <row r="628" spans="6:43">
      <c r="F628" s="45"/>
      <c r="G628" s="45"/>
      <c r="H628" s="45"/>
      <c r="I628" s="45"/>
      <c r="J628" s="45"/>
      <c r="K628" s="45"/>
      <c r="L628" s="45"/>
      <c r="M628" s="45"/>
      <c r="N628" s="45"/>
      <c r="O628" s="45"/>
      <c r="P628" s="45"/>
      <c r="Q628" s="45"/>
      <c r="R628" s="45"/>
      <c r="S628" s="45"/>
      <c r="T628" s="45"/>
      <c r="U628" s="45"/>
      <c r="V628" s="45"/>
      <c r="W628" s="45"/>
      <c r="X628" s="45"/>
      <c r="Y628" s="45"/>
      <c r="Z628" s="45"/>
      <c r="AA628" s="45"/>
      <c r="AB628" s="45"/>
      <c r="AC628" s="45"/>
      <c r="AD628" s="45"/>
      <c r="AE628" s="45"/>
      <c r="AF628" s="45"/>
      <c r="AG628" s="45"/>
      <c r="AH628" s="45"/>
      <c r="AI628" s="45"/>
      <c r="AJ628" s="45"/>
      <c r="AK628" s="45"/>
      <c r="AL628" s="45"/>
      <c r="AM628" s="45"/>
      <c r="AN628" s="100"/>
      <c r="AO628" s="45"/>
      <c r="AP628" s="45"/>
      <c r="AQ628" s="45"/>
    </row>
    <row r="629" spans="6:43">
      <c r="F629" s="45"/>
      <c r="G629" s="45"/>
      <c r="H629" s="45"/>
      <c r="I629" s="45"/>
      <c r="J629" s="45"/>
      <c r="K629" s="45"/>
      <c r="L629" s="45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45"/>
      <c r="Y629" s="45"/>
      <c r="Z629" s="45"/>
      <c r="AA629" s="45"/>
      <c r="AB629" s="45"/>
      <c r="AC629" s="45"/>
      <c r="AD629" s="45"/>
      <c r="AE629" s="45"/>
      <c r="AF629" s="45"/>
      <c r="AG629" s="45"/>
      <c r="AH629" s="45"/>
      <c r="AI629" s="45"/>
      <c r="AJ629" s="45"/>
      <c r="AK629" s="45"/>
      <c r="AL629" s="45"/>
      <c r="AM629" s="45"/>
      <c r="AN629" s="100"/>
      <c r="AO629" s="45"/>
      <c r="AP629" s="45"/>
      <c r="AQ629" s="45"/>
    </row>
    <row r="630" spans="6:43">
      <c r="F630" s="45"/>
      <c r="G630" s="45"/>
      <c r="H630" s="45"/>
      <c r="I630" s="45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  <c r="U630" s="45"/>
      <c r="V630" s="45"/>
      <c r="W630" s="45"/>
      <c r="X630" s="45"/>
      <c r="Y630" s="45"/>
      <c r="Z630" s="45"/>
      <c r="AA630" s="45"/>
      <c r="AB630" s="45"/>
      <c r="AC630" s="45"/>
      <c r="AD630" s="45"/>
      <c r="AE630" s="45"/>
      <c r="AF630" s="45"/>
      <c r="AG630" s="45"/>
      <c r="AH630" s="45"/>
      <c r="AI630" s="45"/>
      <c r="AJ630" s="45"/>
      <c r="AK630" s="45"/>
      <c r="AL630" s="45"/>
      <c r="AM630" s="45"/>
      <c r="AN630" s="100"/>
      <c r="AO630" s="45"/>
      <c r="AP630" s="45"/>
      <c r="AQ630" s="45"/>
    </row>
    <row r="631" spans="6:43">
      <c r="F631" s="45"/>
      <c r="G631" s="45"/>
      <c r="H631" s="45"/>
      <c r="I631" s="45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  <c r="U631" s="45"/>
      <c r="V631" s="45"/>
      <c r="W631" s="45"/>
      <c r="X631" s="45"/>
      <c r="Y631" s="45"/>
      <c r="Z631" s="45"/>
      <c r="AA631" s="45"/>
      <c r="AB631" s="45"/>
      <c r="AC631" s="45"/>
      <c r="AD631" s="45"/>
      <c r="AE631" s="45"/>
      <c r="AF631" s="45"/>
      <c r="AG631" s="45"/>
      <c r="AH631" s="45"/>
      <c r="AI631" s="45"/>
      <c r="AJ631" s="45"/>
      <c r="AK631" s="45"/>
      <c r="AL631" s="45"/>
      <c r="AM631" s="45"/>
      <c r="AN631" s="100"/>
      <c r="AO631" s="45"/>
      <c r="AP631" s="45"/>
      <c r="AQ631" s="45"/>
    </row>
    <row r="632" spans="6:43">
      <c r="F632" s="45"/>
      <c r="G632" s="45"/>
      <c r="H632" s="45"/>
      <c r="I632" s="45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  <c r="U632" s="45"/>
      <c r="V632" s="45"/>
      <c r="W632" s="45"/>
      <c r="X632" s="45"/>
      <c r="Y632" s="45"/>
      <c r="Z632" s="45"/>
      <c r="AA632" s="45"/>
      <c r="AB632" s="45"/>
      <c r="AC632" s="45"/>
      <c r="AD632" s="45"/>
      <c r="AE632" s="45"/>
      <c r="AF632" s="45"/>
      <c r="AG632" s="45"/>
      <c r="AH632" s="45"/>
      <c r="AI632" s="45"/>
      <c r="AJ632" s="45"/>
      <c r="AK632" s="45"/>
      <c r="AL632" s="45"/>
      <c r="AM632" s="45"/>
      <c r="AN632" s="100"/>
      <c r="AO632" s="45"/>
      <c r="AP632" s="45"/>
      <c r="AQ632" s="45"/>
    </row>
    <row r="633" spans="6:43">
      <c r="F633" s="45"/>
      <c r="G633" s="45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R633" s="45"/>
      <c r="S633" s="45"/>
      <c r="T633" s="45"/>
      <c r="U633" s="45"/>
      <c r="V633" s="45"/>
      <c r="W633" s="45"/>
      <c r="X633" s="45"/>
      <c r="Y633" s="45"/>
      <c r="Z633" s="45"/>
      <c r="AA633" s="45"/>
      <c r="AB633" s="45"/>
      <c r="AC633" s="45"/>
      <c r="AD633" s="45"/>
      <c r="AE633" s="45"/>
      <c r="AF633" s="45"/>
      <c r="AG633" s="45"/>
      <c r="AH633" s="45"/>
      <c r="AI633" s="45"/>
      <c r="AJ633" s="45"/>
      <c r="AK633" s="45"/>
      <c r="AL633" s="45"/>
      <c r="AM633" s="45"/>
      <c r="AN633" s="100"/>
      <c r="AO633" s="45"/>
      <c r="AP633" s="45"/>
      <c r="AQ633" s="45"/>
    </row>
    <row r="634" spans="6:43">
      <c r="F634" s="45"/>
      <c r="G634" s="45"/>
      <c r="H634" s="45"/>
      <c r="I634" s="45"/>
      <c r="J634" s="45"/>
      <c r="K634" s="45"/>
      <c r="L634" s="45"/>
      <c r="M634" s="45"/>
      <c r="N634" s="45"/>
      <c r="O634" s="45"/>
      <c r="P634" s="45"/>
      <c r="Q634" s="45"/>
      <c r="R634" s="45"/>
      <c r="S634" s="45"/>
      <c r="T634" s="45"/>
      <c r="U634" s="45"/>
      <c r="V634" s="45"/>
      <c r="W634" s="45"/>
      <c r="X634" s="45"/>
      <c r="Y634" s="45"/>
      <c r="Z634" s="45"/>
      <c r="AA634" s="45"/>
      <c r="AB634" s="45"/>
      <c r="AC634" s="45"/>
      <c r="AD634" s="45"/>
      <c r="AE634" s="45"/>
      <c r="AF634" s="45"/>
      <c r="AG634" s="45"/>
      <c r="AH634" s="45"/>
      <c r="AI634" s="45"/>
      <c r="AJ634" s="45"/>
      <c r="AK634" s="45"/>
      <c r="AL634" s="45"/>
      <c r="AM634" s="45"/>
      <c r="AN634" s="100"/>
      <c r="AO634" s="45"/>
      <c r="AP634" s="45"/>
      <c r="AQ634" s="45"/>
    </row>
    <row r="635" spans="6:43">
      <c r="F635" s="45"/>
      <c r="G635" s="45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5"/>
      <c r="W635" s="45"/>
      <c r="X635" s="45"/>
      <c r="Y635" s="45"/>
      <c r="Z635" s="45"/>
      <c r="AA635" s="45"/>
      <c r="AB635" s="45"/>
      <c r="AC635" s="45"/>
      <c r="AD635" s="45"/>
      <c r="AE635" s="45"/>
      <c r="AF635" s="45"/>
      <c r="AG635" s="45"/>
      <c r="AH635" s="45"/>
      <c r="AI635" s="45"/>
      <c r="AJ635" s="45"/>
      <c r="AK635" s="45"/>
      <c r="AL635" s="45"/>
      <c r="AM635" s="45"/>
      <c r="AN635" s="100"/>
      <c r="AO635" s="45"/>
      <c r="AP635" s="45"/>
      <c r="AQ635" s="45"/>
    </row>
    <row r="636" spans="6:43">
      <c r="F636" s="45"/>
      <c r="G636" s="45"/>
      <c r="H636" s="45"/>
      <c r="I636" s="45"/>
      <c r="J636" s="45"/>
      <c r="K636" s="45"/>
      <c r="L636" s="45"/>
      <c r="M636" s="45"/>
      <c r="N636" s="45"/>
      <c r="O636" s="45"/>
      <c r="P636" s="45"/>
      <c r="Q636" s="45"/>
      <c r="R636" s="45"/>
      <c r="S636" s="45"/>
      <c r="T636" s="45"/>
      <c r="U636" s="45"/>
      <c r="V636" s="45"/>
      <c r="W636" s="45"/>
      <c r="X636" s="45"/>
      <c r="Y636" s="45"/>
      <c r="Z636" s="45"/>
      <c r="AA636" s="45"/>
      <c r="AB636" s="45"/>
      <c r="AC636" s="45"/>
      <c r="AD636" s="45"/>
      <c r="AE636" s="45"/>
      <c r="AF636" s="45"/>
      <c r="AG636" s="45"/>
      <c r="AH636" s="45"/>
      <c r="AI636" s="45"/>
      <c r="AJ636" s="45"/>
      <c r="AK636" s="45"/>
      <c r="AL636" s="45"/>
      <c r="AM636" s="45"/>
      <c r="AN636" s="100"/>
      <c r="AO636" s="45"/>
      <c r="AP636" s="45"/>
      <c r="AQ636" s="45"/>
    </row>
    <row r="637" spans="6:43">
      <c r="F637" s="45"/>
      <c r="G637" s="45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R637" s="45"/>
      <c r="S637" s="45"/>
      <c r="T637" s="45"/>
      <c r="U637" s="45"/>
      <c r="V637" s="45"/>
      <c r="W637" s="45"/>
      <c r="X637" s="45"/>
      <c r="Y637" s="45"/>
      <c r="Z637" s="45"/>
      <c r="AA637" s="45"/>
      <c r="AB637" s="45"/>
      <c r="AC637" s="45"/>
      <c r="AD637" s="45"/>
      <c r="AE637" s="45"/>
      <c r="AF637" s="45"/>
      <c r="AG637" s="45"/>
      <c r="AH637" s="45"/>
      <c r="AI637" s="45"/>
      <c r="AJ637" s="45"/>
      <c r="AK637" s="45"/>
      <c r="AL637" s="45"/>
      <c r="AM637" s="45"/>
      <c r="AN637" s="100"/>
      <c r="AO637" s="45"/>
      <c r="AP637" s="45"/>
      <c r="AQ637" s="45"/>
    </row>
    <row r="638" spans="6:43">
      <c r="F638" s="45"/>
      <c r="G638" s="45"/>
      <c r="H638" s="45"/>
      <c r="I638" s="45"/>
      <c r="J638" s="45"/>
      <c r="K638" s="45"/>
      <c r="L638" s="45"/>
      <c r="M638" s="45"/>
      <c r="N638" s="45"/>
      <c r="O638" s="45"/>
      <c r="P638" s="45"/>
      <c r="Q638" s="45"/>
      <c r="R638" s="45"/>
      <c r="S638" s="45"/>
      <c r="T638" s="45"/>
      <c r="U638" s="45"/>
      <c r="V638" s="45"/>
      <c r="W638" s="45"/>
      <c r="X638" s="45"/>
      <c r="Y638" s="45"/>
      <c r="Z638" s="45"/>
      <c r="AA638" s="45"/>
      <c r="AB638" s="45"/>
      <c r="AC638" s="45"/>
      <c r="AD638" s="45"/>
      <c r="AE638" s="45"/>
      <c r="AF638" s="45"/>
      <c r="AG638" s="45"/>
      <c r="AH638" s="45"/>
      <c r="AI638" s="45"/>
      <c r="AJ638" s="45"/>
      <c r="AK638" s="45"/>
      <c r="AL638" s="45"/>
      <c r="AM638" s="45"/>
      <c r="AN638" s="100"/>
      <c r="AO638" s="45"/>
      <c r="AP638" s="45"/>
      <c r="AQ638" s="45"/>
    </row>
    <row r="639" spans="6:43">
      <c r="F639" s="45"/>
      <c r="G639" s="45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5"/>
      <c r="T639" s="45"/>
      <c r="U639" s="45"/>
      <c r="V639" s="45"/>
      <c r="W639" s="45"/>
      <c r="X639" s="45"/>
      <c r="Y639" s="45"/>
      <c r="Z639" s="45"/>
      <c r="AA639" s="45"/>
      <c r="AB639" s="45"/>
      <c r="AC639" s="45"/>
      <c r="AD639" s="45"/>
      <c r="AE639" s="45"/>
      <c r="AF639" s="45"/>
      <c r="AG639" s="45"/>
      <c r="AH639" s="45"/>
      <c r="AI639" s="45"/>
      <c r="AJ639" s="45"/>
      <c r="AK639" s="45"/>
      <c r="AL639" s="45"/>
      <c r="AM639" s="45"/>
      <c r="AN639" s="100"/>
      <c r="AO639" s="45"/>
      <c r="AP639" s="45"/>
      <c r="AQ639" s="45"/>
    </row>
    <row r="640" spans="6:43">
      <c r="F640" s="45"/>
      <c r="G640" s="45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5"/>
      <c r="T640" s="45"/>
      <c r="U640" s="45"/>
      <c r="V640" s="45"/>
      <c r="W640" s="45"/>
      <c r="X640" s="45"/>
      <c r="Y640" s="45"/>
      <c r="Z640" s="45"/>
      <c r="AA640" s="45"/>
      <c r="AB640" s="45"/>
      <c r="AC640" s="45"/>
      <c r="AD640" s="45"/>
      <c r="AE640" s="45"/>
      <c r="AF640" s="45"/>
      <c r="AG640" s="45"/>
      <c r="AH640" s="45"/>
      <c r="AI640" s="45"/>
      <c r="AJ640" s="45"/>
      <c r="AK640" s="45"/>
      <c r="AL640" s="45"/>
      <c r="AM640" s="45"/>
      <c r="AN640" s="100"/>
      <c r="AO640" s="45"/>
      <c r="AP640" s="45"/>
      <c r="AQ640" s="45"/>
    </row>
    <row r="641" spans="6:43">
      <c r="F641" s="45"/>
      <c r="G641" s="45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45"/>
      <c r="U641" s="45"/>
      <c r="V641" s="45"/>
      <c r="W641" s="45"/>
      <c r="X641" s="45"/>
      <c r="Y641" s="45"/>
      <c r="Z641" s="45"/>
      <c r="AA641" s="45"/>
      <c r="AB641" s="45"/>
      <c r="AC641" s="45"/>
      <c r="AD641" s="45"/>
      <c r="AE641" s="45"/>
      <c r="AF641" s="45"/>
      <c r="AG641" s="45"/>
      <c r="AH641" s="45"/>
      <c r="AI641" s="45"/>
      <c r="AJ641" s="45"/>
      <c r="AK641" s="45"/>
      <c r="AL641" s="45"/>
      <c r="AM641" s="45"/>
      <c r="AN641" s="100"/>
      <c r="AO641" s="45"/>
      <c r="AP641" s="45"/>
      <c r="AQ641" s="45"/>
    </row>
    <row r="642" spans="6:43">
      <c r="F642" s="45"/>
      <c r="G642" s="45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45"/>
      <c r="U642" s="45"/>
      <c r="V642" s="45"/>
      <c r="W642" s="45"/>
      <c r="X642" s="45"/>
      <c r="Y642" s="45"/>
      <c r="Z642" s="45"/>
      <c r="AA642" s="45"/>
      <c r="AB642" s="45"/>
      <c r="AC642" s="45"/>
      <c r="AD642" s="45"/>
      <c r="AE642" s="45"/>
      <c r="AF642" s="45"/>
      <c r="AG642" s="45"/>
      <c r="AH642" s="45"/>
      <c r="AI642" s="45"/>
      <c r="AJ642" s="45"/>
      <c r="AK642" s="45"/>
      <c r="AL642" s="45"/>
      <c r="AM642" s="45"/>
      <c r="AN642" s="100"/>
      <c r="AO642" s="45"/>
      <c r="AP642" s="45"/>
      <c r="AQ642" s="45"/>
    </row>
    <row r="643" spans="6:43">
      <c r="F643" s="45"/>
      <c r="G643" s="45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45"/>
      <c r="U643" s="45"/>
      <c r="V643" s="45"/>
      <c r="W643" s="45"/>
      <c r="X643" s="45"/>
      <c r="Y643" s="45"/>
      <c r="Z643" s="45"/>
      <c r="AA643" s="45"/>
      <c r="AB643" s="45"/>
      <c r="AC643" s="45"/>
      <c r="AD643" s="45"/>
      <c r="AE643" s="45"/>
      <c r="AF643" s="45"/>
      <c r="AG643" s="45"/>
      <c r="AH643" s="45"/>
      <c r="AI643" s="45"/>
      <c r="AJ643" s="45"/>
      <c r="AK643" s="45"/>
      <c r="AL643" s="45"/>
      <c r="AM643" s="45"/>
      <c r="AN643" s="100"/>
      <c r="AO643" s="45"/>
      <c r="AP643" s="45"/>
      <c r="AQ643" s="45"/>
    </row>
    <row r="644" spans="6:43">
      <c r="F644" s="45"/>
      <c r="G644" s="45"/>
      <c r="H644" s="45"/>
      <c r="I644" s="45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45"/>
      <c r="U644" s="45"/>
      <c r="V644" s="45"/>
      <c r="W644" s="45"/>
      <c r="X644" s="45"/>
      <c r="Y644" s="45"/>
      <c r="Z644" s="45"/>
      <c r="AA644" s="45"/>
      <c r="AB644" s="45"/>
      <c r="AC644" s="45"/>
      <c r="AD644" s="45"/>
      <c r="AE644" s="45"/>
      <c r="AF644" s="45"/>
      <c r="AG644" s="45"/>
      <c r="AH644" s="45"/>
      <c r="AI644" s="45"/>
      <c r="AJ644" s="45"/>
      <c r="AK644" s="45"/>
      <c r="AL644" s="45"/>
      <c r="AM644" s="45"/>
      <c r="AN644" s="100"/>
      <c r="AO644" s="45"/>
      <c r="AP644" s="45"/>
      <c r="AQ644" s="45"/>
    </row>
    <row r="645" spans="6:43">
      <c r="F645" s="45"/>
      <c r="G645" s="45"/>
      <c r="H645" s="45"/>
      <c r="I645" s="45"/>
      <c r="J645" s="45"/>
      <c r="K645" s="45"/>
      <c r="L645" s="45"/>
      <c r="M645" s="45"/>
      <c r="N645" s="45"/>
      <c r="O645" s="45"/>
      <c r="P645" s="45"/>
      <c r="Q645" s="45"/>
      <c r="R645" s="45"/>
      <c r="S645" s="45"/>
      <c r="T645" s="45"/>
      <c r="U645" s="45"/>
      <c r="V645" s="45"/>
      <c r="W645" s="45"/>
      <c r="X645" s="45"/>
      <c r="Y645" s="45"/>
      <c r="Z645" s="45"/>
      <c r="AA645" s="45"/>
      <c r="AB645" s="45"/>
      <c r="AC645" s="45"/>
      <c r="AD645" s="45"/>
      <c r="AE645" s="45"/>
      <c r="AF645" s="45"/>
      <c r="AG645" s="45"/>
      <c r="AH645" s="45"/>
      <c r="AI645" s="45"/>
      <c r="AJ645" s="45"/>
      <c r="AK645" s="45"/>
      <c r="AL645" s="45"/>
      <c r="AM645" s="45"/>
      <c r="AN645" s="100"/>
      <c r="AO645" s="45"/>
      <c r="AP645" s="45"/>
      <c r="AQ645" s="45"/>
    </row>
    <row r="646" spans="6:43">
      <c r="F646" s="45"/>
      <c r="G646" s="45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45"/>
      <c r="U646" s="45"/>
      <c r="V646" s="45"/>
      <c r="W646" s="45"/>
      <c r="X646" s="45"/>
      <c r="Y646" s="45"/>
      <c r="Z646" s="45"/>
      <c r="AA646" s="45"/>
      <c r="AB646" s="45"/>
      <c r="AC646" s="45"/>
      <c r="AD646" s="45"/>
      <c r="AE646" s="45"/>
      <c r="AF646" s="45"/>
      <c r="AG646" s="45"/>
      <c r="AH646" s="45"/>
      <c r="AI646" s="45"/>
      <c r="AJ646" s="45"/>
      <c r="AK646" s="45"/>
      <c r="AL646" s="45"/>
      <c r="AM646" s="45"/>
      <c r="AN646" s="100"/>
      <c r="AO646" s="45"/>
      <c r="AP646" s="45"/>
      <c r="AQ646" s="45"/>
    </row>
    <row r="647" spans="6:43">
      <c r="F647" s="45"/>
      <c r="G647" s="45"/>
      <c r="H647" s="45"/>
      <c r="I647" s="45"/>
      <c r="J647" s="45"/>
      <c r="K647" s="45"/>
      <c r="L647" s="45"/>
      <c r="M647" s="45"/>
      <c r="N647" s="45"/>
      <c r="O647" s="45"/>
      <c r="P647" s="45"/>
      <c r="Q647" s="45"/>
      <c r="R647" s="45"/>
      <c r="S647" s="45"/>
      <c r="T647" s="45"/>
      <c r="U647" s="45"/>
      <c r="V647" s="45"/>
      <c r="W647" s="45"/>
      <c r="X647" s="45"/>
      <c r="Y647" s="45"/>
      <c r="Z647" s="45"/>
      <c r="AA647" s="45"/>
      <c r="AB647" s="45"/>
      <c r="AC647" s="45"/>
      <c r="AD647" s="45"/>
      <c r="AE647" s="45"/>
      <c r="AF647" s="45"/>
      <c r="AG647" s="45"/>
      <c r="AH647" s="45"/>
      <c r="AI647" s="45"/>
      <c r="AJ647" s="45"/>
      <c r="AK647" s="45"/>
      <c r="AL647" s="45"/>
      <c r="AM647" s="45"/>
      <c r="AN647" s="100"/>
      <c r="AO647" s="45"/>
      <c r="AP647" s="45"/>
      <c r="AQ647" s="45"/>
    </row>
    <row r="648" spans="6:43">
      <c r="F648" s="45"/>
      <c r="G648" s="45"/>
      <c r="H648" s="45"/>
      <c r="I648" s="45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5"/>
      <c r="W648" s="45"/>
      <c r="X648" s="45"/>
      <c r="Y648" s="45"/>
      <c r="Z648" s="45"/>
      <c r="AA648" s="45"/>
      <c r="AB648" s="45"/>
      <c r="AC648" s="45"/>
      <c r="AD648" s="45"/>
      <c r="AE648" s="45"/>
      <c r="AF648" s="45"/>
      <c r="AG648" s="45"/>
      <c r="AH648" s="45"/>
      <c r="AI648" s="45"/>
      <c r="AJ648" s="45"/>
      <c r="AK648" s="45"/>
      <c r="AL648" s="45"/>
      <c r="AM648" s="45"/>
      <c r="AN648" s="100"/>
      <c r="AO648" s="45"/>
      <c r="AP648" s="45"/>
      <c r="AQ648" s="45"/>
    </row>
    <row r="649" spans="6:43">
      <c r="F649" s="45"/>
      <c r="G649" s="45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5"/>
      <c r="T649" s="45"/>
      <c r="U649" s="45"/>
      <c r="V649" s="45"/>
      <c r="W649" s="45"/>
      <c r="X649" s="45"/>
      <c r="Y649" s="45"/>
      <c r="Z649" s="45"/>
      <c r="AA649" s="45"/>
      <c r="AB649" s="45"/>
      <c r="AC649" s="45"/>
      <c r="AD649" s="45"/>
      <c r="AE649" s="45"/>
      <c r="AF649" s="45"/>
      <c r="AG649" s="45"/>
      <c r="AH649" s="45"/>
      <c r="AI649" s="45"/>
      <c r="AJ649" s="45"/>
      <c r="AK649" s="45"/>
      <c r="AL649" s="45"/>
      <c r="AM649" s="45"/>
      <c r="AN649" s="100"/>
      <c r="AO649" s="45"/>
      <c r="AP649" s="45"/>
      <c r="AQ649" s="45"/>
    </row>
    <row r="650" spans="6:43">
      <c r="F650" s="45"/>
      <c r="G650" s="45"/>
      <c r="H650" s="45"/>
      <c r="I650" s="45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45"/>
      <c r="U650" s="45"/>
      <c r="V650" s="45"/>
      <c r="W650" s="45"/>
      <c r="X650" s="45"/>
      <c r="Y650" s="45"/>
      <c r="Z650" s="45"/>
      <c r="AA650" s="45"/>
      <c r="AB650" s="45"/>
      <c r="AC650" s="45"/>
      <c r="AD650" s="45"/>
      <c r="AE650" s="45"/>
      <c r="AF650" s="45"/>
      <c r="AG650" s="45"/>
      <c r="AH650" s="45"/>
      <c r="AI650" s="45"/>
      <c r="AJ650" s="45"/>
      <c r="AK650" s="45"/>
      <c r="AL650" s="45"/>
      <c r="AM650" s="45"/>
      <c r="AN650" s="100"/>
      <c r="AO650" s="45"/>
      <c r="AP650" s="45"/>
      <c r="AQ650" s="45"/>
    </row>
    <row r="651" spans="6:43">
      <c r="F651" s="45"/>
      <c r="G651" s="45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45"/>
      <c r="U651" s="45"/>
      <c r="V651" s="45"/>
      <c r="W651" s="45"/>
      <c r="X651" s="45"/>
      <c r="Y651" s="45"/>
      <c r="Z651" s="45"/>
      <c r="AA651" s="45"/>
      <c r="AB651" s="45"/>
      <c r="AC651" s="45"/>
      <c r="AD651" s="45"/>
      <c r="AE651" s="45"/>
      <c r="AF651" s="45"/>
      <c r="AG651" s="45"/>
      <c r="AH651" s="45"/>
      <c r="AI651" s="45"/>
      <c r="AJ651" s="45"/>
      <c r="AK651" s="45"/>
      <c r="AL651" s="45"/>
      <c r="AM651" s="45"/>
      <c r="AN651" s="100"/>
      <c r="AO651" s="45"/>
      <c r="AP651" s="45"/>
      <c r="AQ651" s="45"/>
    </row>
    <row r="652" spans="6:43">
      <c r="F652" s="45"/>
      <c r="G652" s="45"/>
      <c r="H652" s="45"/>
      <c r="I652" s="45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45"/>
      <c r="U652" s="45"/>
      <c r="V652" s="45"/>
      <c r="W652" s="45"/>
      <c r="X652" s="45"/>
      <c r="Y652" s="45"/>
      <c r="Z652" s="45"/>
      <c r="AA652" s="45"/>
      <c r="AB652" s="45"/>
      <c r="AC652" s="45"/>
      <c r="AD652" s="45"/>
      <c r="AE652" s="45"/>
      <c r="AF652" s="45"/>
      <c r="AG652" s="45"/>
      <c r="AH652" s="45"/>
      <c r="AI652" s="45"/>
      <c r="AJ652" s="45"/>
      <c r="AK652" s="45"/>
      <c r="AL652" s="45"/>
      <c r="AM652" s="45"/>
      <c r="AN652" s="100"/>
      <c r="AO652" s="45"/>
      <c r="AP652" s="45"/>
      <c r="AQ652" s="45"/>
    </row>
    <row r="653" spans="6:43">
      <c r="F653" s="45"/>
      <c r="G653" s="45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  <c r="Y653" s="45"/>
      <c r="Z653" s="45"/>
      <c r="AA653" s="45"/>
      <c r="AB653" s="45"/>
      <c r="AC653" s="45"/>
      <c r="AD653" s="45"/>
      <c r="AE653" s="45"/>
      <c r="AF653" s="45"/>
      <c r="AG653" s="45"/>
      <c r="AH653" s="45"/>
      <c r="AI653" s="45"/>
      <c r="AJ653" s="45"/>
      <c r="AK653" s="45"/>
      <c r="AL653" s="45"/>
      <c r="AM653" s="45"/>
      <c r="AN653" s="100"/>
      <c r="AO653" s="45"/>
      <c r="AP653" s="45"/>
      <c r="AQ653" s="45"/>
    </row>
    <row r="654" spans="6:43">
      <c r="F654" s="45"/>
      <c r="G654" s="45"/>
      <c r="H654" s="45"/>
      <c r="I654" s="45"/>
      <c r="J654" s="45"/>
      <c r="K654" s="45"/>
      <c r="L654" s="45"/>
      <c r="M654" s="45"/>
      <c r="N654" s="45"/>
      <c r="O654" s="45"/>
      <c r="P654" s="45"/>
      <c r="Q654" s="45"/>
      <c r="R654" s="45"/>
      <c r="S654" s="45"/>
      <c r="T654" s="45"/>
      <c r="U654" s="45"/>
      <c r="V654" s="45"/>
      <c r="W654" s="45"/>
      <c r="X654" s="45"/>
      <c r="Y654" s="45"/>
      <c r="Z654" s="45"/>
      <c r="AA654" s="45"/>
      <c r="AB654" s="45"/>
      <c r="AC654" s="45"/>
      <c r="AD654" s="45"/>
      <c r="AE654" s="45"/>
      <c r="AF654" s="45"/>
      <c r="AG654" s="45"/>
      <c r="AH654" s="45"/>
      <c r="AI654" s="45"/>
      <c r="AJ654" s="45"/>
      <c r="AK654" s="45"/>
      <c r="AL654" s="45"/>
      <c r="AM654" s="45"/>
      <c r="AN654" s="100"/>
      <c r="AO654" s="45"/>
      <c r="AP654" s="45"/>
      <c r="AQ654" s="45"/>
    </row>
    <row r="655" spans="6:43">
      <c r="F655" s="45"/>
      <c r="G655" s="45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45"/>
      <c r="U655" s="45"/>
      <c r="V655" s="45"/>
      <c r="W655" s="45"/>
      <c r="X655" s="45"/>
      <c r="Y655" s="45"/>
      <c r="Z655" s="45"/>
      <c r="AA655" s="45"/>
      <c r="AB655" s="45"/>
      <c r="AC655" s="45"/>
      <c r="AD655" s="45"/>
      <c r="AE655" s="45"/>
      <c r="AF655" s="45"/>
      <c r="AG655" s="45"/>
      <c r="AH655" s="45"/>
      <c r="AI655" s="45"/>
      <c r="AJ655" s="45"/>
      <c r="AK655" s="45"/>
      <c r="AL655" s="45"/>
      <c r="AM655" s="45"/>
      <c r="AN655" s="100"/>
      <c r="AO655" s="45"/>
      <c r="AP655" s="45"/>
      <c r="AQ655" s="45"/>
    </row>
    <row r="656" spans="6:43">
      <c r="F656" s="45"/>
      <c r="G656" s="45"/>
      <c r="H656" s="45"/>
      <c r="I656" s="45"/>
      <c r="J656" s="45"/>
      <c r="K656" s="45"/>
      <c r="L656" s="45"/>
      <c r="M656" s="45"/>
      <c r="N656" s="45"/>
      <c r="O656" s="45"/>
      <c r="P656" s="45"/>
      <c r="Q656" s="45"/>
      <c r="R656" s="45"/>
      <c r="S656" s="45"/>
      <c r="T656" s="45"/>
      <c r="U656" s="45"/>
      <c r="V656" s="45"/>
      <c r="W656" s="45"/>
      <c r="X656" s="45"/>
      <c r="Y656" s="45"/>
      <c r="Z656" s="45"/>
      <c r="AA656" s="45"/>
      <c r="AB656" s="45"/>
      <c r="AC656" s="45"/>
      <c r="AD656" s="45"/>
      <c r="AE656" s="45"/>
      <c r="AF656" s="45"/>
      <c r="AG656" s="45"/>
      <c r="AH656" s="45"/>
      <c r="AI656" s="45"/>
      <c r="AJ656" s="45"/>
      <c r="AK656" s="45"/>
      <c r="AL656" s="45"/>
      <c r="AM656" s="45"/>
      <c r="AN656" s="100"/>
      <c r="AO656" s="45"/>
      <c r="AP656" s="45"/>
      <c r="AQ656" s="45"/>
    </row>
    <row r="657" spans="6:43">
      <c r="F657" s="45"/>
      <c r="G657" s="45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45"/>
      <c r="U657" s="45"/>
      <c r="V657" s="45"/>
      <c r="W657" s="45"/>
      <c r="X657" s="45"/>
      <c r="Y657" s="45"/>
      <c r="Z657" s="45"/>
      <c r="AA657" s="45"/>
      <c r="AB657" s="45"/>
      <c r="AC657" s="45"/>
      <c r="AD657" s="45"/>
      <c r="AE657" s="45"/>
      <c r="AF657" s="45"/>
      <c r="AG657" s="45"/>
      <c r="AH657" s="45"/>
      <c r="AI657" s="45"/>
      <c r="AJ657" s="45"/>
      <c r="AK657" s="45"/>
      <c r="AL657" s="45"/>
      <c r="AM657" s="45"/>
      <c r="AN657" s="100"/>
      <c r="AO657" s="45"/>
      <c r="AP657" s="45"/>
      <c r="AQ657" s="45"/>
    </row>
    <row r="658" spans="6:43">
      <c r="F658" s="45"/>
      <c r="G658" s="45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45"/>
      <c r="U658" s="45"/>
      <c r="V658" s="45"/>
      <c r="W658" s="45"/>
      <c r="X658" s="45"/>
      <c r="Y658" s="45"/>
      <c r="Z658" s="45"/>
      <c r="AA658" s="45"/>
      <c r="AB658" s="45"/>
      <c r="AC658" s="45"/>
      <c r="AD658" s="45"/>
      <c r="AE658" s="45"/>
      <c r="AF658" s="45"/>
      <c r="AG658" s="45"/>
      <c r="AH658" s="45"/>
      <c r="AI658" s="45"/>
      <c r="AJ658" s="45"/>
      <c r="AK658" s="45"/>
      <c r="AL658" s="45"/>
      <c r="AM658" s="45"/>
      <c r="AN658" s="100"/>
      <c r="AO658" s="45"/>
      <c r="AP658" s="45"/>
      <c r="AQ658" s="45"/>
    </row>
    <row r="659" spans="6:43">
      <c r="F659" s="45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45"/>
      <c r="U659" s="45"/>
      <c r="V659" s="45"/>
      <c r="W659" s="45"/>
      <c r="X659" s="45"/>
      <c r="Y659" s="45"/>
      <c r="Z659" s="45"/>
      <c r="AA659" s="45"/>
      <c r="AB659" s="45"/>
      <c r="AC659" s="45"/>
      <c r="AD659" s="45"/>
      <c r="AE659" s="45"/>
      <c r="AF659" s="45"/>
      <c r="AG659" s="45"/>
      <c r="AH659" s="45"/>
      <c r="AI659" s="45"/>
      <c r="AJ659" s="45"/>
      <c r="AK659" s="45"/>
      <c r="AL659" s="45"/>
      <c r="AM659" s="45"/>
      <c r="AN659" s="100"/>
      <c r="AO659" s="45"/>
      <c r="AP659" s="45"/>
      <c r="AQ659" s="45"/>
    </row>
    <row r="660" spans="6:43">
      <c r="F660" s="45"/>
      <c r="G660" s="45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5"/>
      <c r="W660" s="45"/>
      <c r="X660" s="45"/>
      <c r="Y660" s="45"/>
      <c r="Z660" s="45"/>
      <c r="AA660" s="45"/>
      <c r="AB660" s="45"/>
      <c r="AC660" s="45"/>
      <c r="AD660" s="45"/>
      <c r="AE660" s="45"/>
      <c r="AF660" s="45"/>
      <c r="AG660" s="45"/>
      <c r="AH660" s="45"/>
      <c r="AI660" s="45"/>
      <c r="AJ660" s="45"/>
      <c r="AK660" s="45"/>
      <c r="AL660" s="45"/>
      <c r="AM660" s="45"/>
      <c r="AN660" s="100"/>
      <c r="AO660" s="45"/>
      <c r="AP660" s="45"/>
      <c r="AQ660" s="45"/>
    </row>
    <row r="661" spans="6:43">
      <c r="F661" s="45"/>
      <c r="G661" s="45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5"/>
      <c r="W661" s="45"/>
      <c r="X661" s="45"/>
      <c r="Y661" s="45"/>
      <c r="Z661" s="45"/>
      <c r="AA661" s="45"/>
      <c r="AB661" s="45"/>
      <c r="AC661" s="45"/>
      <c r="AD661" s="45"/>
      <c r="AE661" s="45"/>
      <c r="AF661" s="45"/>
      <c r="AG661" s="45"/>
      <c r="AH661" s="45"/>
      <c r="AI661" s="45"/>
      <c r="AJ661" s="45"/>
      <c r="AK661" s="45"/>
      <c r="AL661" s="45"/>
      <c r="AM661" s="45"/>
      <c r="AN661" s="100"/>
      <c r="AO661" s="45"/>
      <c r="AP661" s="45"/>
      <c r="AQ661" s="45"/>
    </row>
    <row r="662" spans="6:43">
      <c r="F662" s="45"/>
      <c r="G662" s="45"/>
      <c r="H662" s="45"/>
      <c r="I662" s="45"/>
      <c r="J662" s="45"/>
      <c r="K662" s="45"/>
      <c r="L662" s="45"/>
      <c r="M662" s="45"/>
      <c r="N662" s="45"/>
      <c r="O662" s="45"/>
      <c r="P662" s="45"/>
      <c r="Q662" s="45"/>
      <c r="R662" s="45"/>
      <c r="S662" s="45"/>
      <c r="T662" s="45"/>
      <c r="U662" s="45"/>
      <c r="V662" s="45"/>
      <c r="W662" s="45"/>
      <c r="X662" s="45"/>
      <c r="Y662" s="45"/>
      <c r="Z662" s="45"/>
      <c r="AA662" s="45"/>
      <c r="AB662" s="45"/>
      <c r="AC662" s="45"/>
      <c r="AD662" s="45"/>
      <c r="AE662" s="45"/>
      <c r="AF662" s="45"/>
      <c r="AG662" s="45"/>
      <c r="AH662" s="45"/>
      <c r="AI662" s="45"/>
      <c r="AJ662" s="45"/>
      <c r="AK662" s="45"/>
      <c r="AL662" s="45"/>
      <c r="AM662" s="45"/>
      <c r="AN662" s="100"/>
      <c r="AO662" s="45"/>
      <c r="AP662" s="45"/>
      <c r="AQ662" s="45"/>
    </row>
    <row r="663" spans="6:43">
      <c r="F663" s="45"/>
      <c r="G663" s="45"/>
      <c r="H663" s="45"/>
      <c r="I663" s="45"/>
      <c r="J663" s="45"/>
      <c r="K663" s="45"/>
      <c r="L663" s="45"/>
      <c r="M663" s="45"/>
      <c r="N663" s="45"/>
      <c r="O663" s="45"/>
      <c r="P663" s="45"/>
      <c r="Q663" s="45"/>
      <c r="R663" s="45"/>
      <c r="S663" s="45"/>
      <c r="T663" s="45"/>
      <c r="U663" s="45"/>
      <c r="V663" s="45"/>
      <c r="W663" s="45"/>
      <c r="X663" s="45"/>
      <c r="Y663" s="45"/>
      <c r="Z663" s="45"/>
      <c r="AA663" s="45"/>
      <c r="AB663" s="45"/>
      <c r="AC663" s="45"/>
      <c r="AD663" s="45"/>
      <c r="AE663" s="45"/>
      <c r="AF663" s="45"/>
      <c r="AG663" s="45"/>
      <c r="AH663" s="45"/>
      <c r="AI663" s="45"/>
      <c r="AJ663" s="45"/>
      <c r="AK663" s="45"/>
      <c r="AL663" s="45"/>
      <c r="AM663" s="45"/>
      <c r="AN663" s="100"/>
      <c r="AO663" s="45"/>
      <c r="AP663" s="45"/>
      <c r="AQ663" s="45"/>
    </row>
    <row r="664" spans="6:43">
      <c r="F664" s="45"/>
      <c r="G664" s="45"/>
      <c r="H664" s="45"/>
      <c r="I664" s="45"/>
      <c r="J664" s="45"/>
      <c r="K664" s="45"/>
      <c r="L664" s="45"/>
      <c r="M664" s="45"/>
      <c r="N664" s="45"/>
      <c r="O664" s="45"/>
      <c r="P664" s="45"/>
      <c r="Q664" s="45"/>
      <c r="R664" s="45"/>
      <c r="S664" s="45"/>
      <c r="T664" s="45"/>
      <c r="U664" s="45"/>
      <c r="V664" s="45"/>
      <c r="W664" s="45"/>
      <c r="X664" s="45"/>
      <c r="Y664" s="45"/>
      <c r="Z664" s="45"/>
      <c r="AA664" s="45"/>
      <c r="AB664" s="45"/>
      <c r="AC664" s="45"/>
      <c r="AD664" s="45"/>
      <c r="AE664" s="45"/>
      <c r="AF664" s="45"/>
      <c r="AG664" s="45"/>
      <c r="AH664" s="45"/>
      <c r="AI664" s="45"/>
      <c r="AJ664" s="45"/>
      <c r="AK664" s="45"/>
      <c r="AL664" s="45"/>
      <c r="AM664" s="45"/>
      <c r="AN664" s="100"/>
      <c r="AO664" s="45"/>
      <c r="AP664" s="45"/>
      <c r="AQ664" s="45"/>
    </row>
    <row r="665" spans="6:43">
      <c r="F665" s="45"/>
      <c r="G665" s="45"/>
      <c r="H665" s="45"/>
      <c r="I665" s="45"/>
      <c r="J665" s="45"/>
      <c r="K665" s="45"/>
      <c r="L665" s="45"/>
      <c r="M665" s="45"/>
      <c r="N665" s="45"/>
      <c r="O665" s="45"/>
      <c r="P665" s="45"/>
      <c r="Q665" s="45"/>
      <c r="R665" s="45"/>
      <c r="S665" s="45"/>
      <c r="T665" s="45"/>
      <c r="U665" s="45"/>
      <c r="V665" s="45"/>
      <c r="W665" s="45"/>
      <c r="X665" s="45"/>
      <c r="Y665" s="45"/>
      <c r="Z665" s="45"/>
      <c r="AA665" s="45"/>
      <c r="AB665" s="45"/>
      <c r="AC665" s="45"/>
      <c r="AD665" s="45"/>
      <c r="AE665" s="45"/>
      <c r="AF665" s="45"/>
      <c r="AG665" s="45"/>
      <c r="AH665" s="45"/>
      <c r="AI665" s="45"/>
      <c r="AJ665" s="45"/>
      <c r="AK665" s="45"/>
      <c r="AL665" s="45"/>
      <c r="AM665" s="45"/>
      <c r="AN665" s="100"/>
      <c r="AO665" s="45"/>
      <c r="AP665" s="45"/>
      <c r="AQ665" s="45"/>
    </row>
    <row r="666" spans="6:43">
      <c r="F666" s="45"/>
      <c r="G666" s="45"/>
      <c r="H666" s="45"/>
      <c r="I666" s="45"/>
      <c r="J666" s="45"/>
      <c r="K666" s="45"/>
      <c r="L666" s="45"/>
      <c r="M666" s="45"/>
      <c r="N666" s="45"/>
      <c r="O666" s="45"/>
      <c r="P666" s="45"/>
      <c r="Q666" s="45"/>
      <c r="R666" s="45"/>
      <c r="S666" s="45"/>
      <c r="T666" s="45"/>
      <c r="U666" s="45"/>
      <c r="V666" s="45"/>
      <c r="W666" s="45"/>
      <c r="X666" s="45"/>
      <c r="Y666" s="45"/>
      <c r="Z666" s="45"/>
      <c r="AA666" s="45"/>
      <c r="AB666" s="45"/>
      <c r="AC666" s="45"/>
      <c r="AD666" s="45"/>
      <c r="AE666" s="45"/>
      <c r="AF666" s="45"/>
      <c r="AG666" s="45"/>
      <c r="AH666" s="45"/>
      <c r="AI666" s="45"/>
      <c r="AJ666" s="45"/>
      <c r="AK666" s="45"/>
      <c r="AL666" s="45"/>
      <c r="AM666" s="45"/>
      <c r="AN666" s="100"/>
      <c r="AO666" s="45"/>
      <c r="AP666" s="45"/>
      <c r="AQ666" s="45"/>
    </row>
    <row r="667" spans="6:43">
      <c r="F667" s="45"/>
      <c r="G667" s="45"/>
      <c r="H667" s="45"/>
      <c r="I667" s="45"/>
      <c r="J667" s="45"/>
      <c r="K667" s="45"/>
      <c r="L667" s="45"/>
      <c r="M667" s="45"/>
      <c r="N667" s="45"/>
      <c r="O667" s="45"/>
      <c r="P667" s="45"/>
      <c r="Q667" s="45"/>
      <c r="R667" s="45"/>
      <c r="S667" s="45"/>
      <c r="T667" s="45"/>
      <c r="U667" s="45"/>
      <c r="V667" s="45"/>
      <c r="W667" s="45"/>
      <c r="X667" s="45"/>
      <c r="Y667" s="45"/>
      <c r="Z667" s="45"/>
      <c r="AA667" s="45"/>
      <c r="AB667" s="45"/>
      <c r="AC667" s="45"/>
      <c r="AD667" s="45"/>
      <c r="AE667" s="45"/>
      <c r="AF667" s="45"/>
      <c r="AG667" s="45"/>
      <c r="AH667" s="45"/>
      <c r="AI667" s="45"/>
      <c r="AJ667" s="45"/>
      <c r="AK667" s="45"/>
      <c r="AL667" s="45"/>
      <c r="AM667" s="45"/>
      <c r="AN667" s="100"/>
      <c r="AO667" s="45"/>
      <c r="AP667" s="45"/>
      <c r="AQ667" s="45"/>
    </row>
    <row r="668" spans="6:43">
      <c r="F668" s="45"/>
      <c r="G668" s="45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5"/>
      <c r="T668" s="45"/>
      <c r="U668" s="45"/>
      <c r="V668" s="45"/>
      <c r="W668" s="45"/>
      <c r="X668" s="45"/>
      <c r="Y668" s="45"/>
      <c r="Z668" s="45"/>
      <c r="AA668" s="45"/>
      <c r="AB668" s="45"/>
      <c r="AC668" s="45"/>
      <c r="AD668" s="45"/>
      <c r="AE668" s="45"/>
      <c r="AF668" s="45"/>
      <c r="AG668" s="45"/>
      <c r="AH668" s="45"/>
      <c r="AI668" s="45"/>
      <c r="AJ668" s="45"/>
      <c r="AK668" s="45"/>
      <c r="AL668" s="45"/>
      <c r="AM668" s="45"/>
      <c r="AN668" s="100"/>
      <c r="AO668" s="45"/>
      <c r="AP668" s="45"/>
      <c r="AQ668" s="45"/>
    </row>
    <row r="669" spans="6:43">
      <c r="F669" s="45"/>
      <c r="G669" s="45"/>
      <c r="H669" s="45"/>
      <c r="I669" s="45"/>
      <c r="J669" s="45"/>
      <c r="K669" s="45"/>
      <c r="L669" s="45"/>
      <c r="M669" s="45"/>
      <c r="N669" s="45"/>
      <c r="O669" s="45"/>
      <c r="P669" s="45"/>
      <c r="Q669" s="45"/>
      <c r="R669" s="45"/>
      <c r="S669" s="45"/>
      <c r="T669" s="45"/>
      <c r="U669" s="45"/>
      <c r="V669" s="45"/>
      <c r="W669" s="45"/>
      <c r="X669" s="45"/>
      <c r="Y669" s="45"/>
      <c r="Z669" s="45"/>
      <c r="AA669" s="45"/>
      <c r="AB669" s="45"/>
      <c r="AC669" s="45"/>
      <c r="AD669" s="45"/>
      <c r="AE669" s="45"/>
      <c r="AF669" s="45"/>
      <c r="AG669" s="45"/>
      <c r="AH669" s="45"/>
      <c r="AI669" s="45"/>
      <c r="AJ669" s="45"/>
      <c r="AK669" s="45"/>
      <c r="AL669" s="45"/>
      <c r="AM669" s="45"/>
      <c r="AN669" s="100"/>
      <c r="AO669" s="45"/>
      <c r="AP669" s="45"/>
      <c r="AQ669" s="45"/>
    </row>
    <row r="670" spans="6:43">
      <c r="F670" s="45"/>
      <c r="G670" s="45"/>
      <c r="H670" s="45"/>
      <c r="I670" s="45"/>
      <c r="J670" s="45"/>
      <c r="K670" s="45"/>
      <c r="L670" s="45"/>
      <c r="M670" s="45"/>
      <c r="N670" s="45"/>
      <c r="O670" s="45"/>
      <c r="P670" s="45"/>
      <c r="Q670" s="45"/>
      <c r="R670" s="45"/>
      <c r="S670" s="45"/>
      <c r="T670" s="45"/>
      <c r="U670" s="45"/>
      <c r="V670" s="45"/>
      <c r="W670" s="45"/>
      <c r="X670" s="45"/>
      <c r="Y670" s="45"/>
      <c r="Z670" s="45"/>
      <c r="AA670" s="45"/>
      <c r="AB670" s="45"/>
      <c r="AC670" s="45"/>
      <c r="AD670" s="45"/>
      <c r="AE670" s="45"/>
      <c r="AF670" s="45"/>
      <c r="AG670" s="45"/>
      <c r="AH670" s="45"/>
      <c r="AI670" s="45"/>
      <c r="AJ670" s="45"/>
      <c r="AK670" s="45"/>
      <c r="AL670" s="45"/>
      <c r="AM670" s="45"/>
      <c r="AN670" s="100"/>
      <c r="AO670" s="45"/>
      <c r="AP670" s="45"/>
      <c r="AQ670" s="45"/>
    </row>
    <row r="671" spans="6:43">
      <c r="F671" s="45"/>
      <c r="G671" s="45"/>
      <c r="H671" s="45"/>
      <c r="I671" s="45"/>
      <c r="J671" s="45"/>
      <c r="K671" s="45"/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  <c r="Y671" s="45"/>
      <c r="Z671" s="45"/>
      <c r="AA671" s="45"/>
      <c r="AB671" s="45"/>
      <c r="AC671" s="45"/>
      <c r="AD671" s="45"/>
      <c r="AE671" s="45"/>
      <c r="AF671" s="45"/>
      <c r="AG671" s="45"/>
      <c r="AH671" s="45"/>
      <c r="AI671" s="45"/>
      <c r="AJ671" s="45"/>
      <c r="AK671" s="45"/>
      <c r="AL671" s="45"/>
      <c r="AM671" s="45"/>
      <c r="AN671" s="100"/>
      <c r="AO671" s="45"/>
      <c r="AP671" s="45"/>
      <c r="AQ671" s="45"/>
    </row>
    <row r="672" spans="6:43">
      <c r="F672" s="45"/>
      <c r="G672" s="45"/>
      <c r="H672" s="45"/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45"/>
      <c r="X672" s="45"/>
      <c r="Y672" s="45"/>
      <c r="Z672" s="45"/>
      <c r="AA672" s="45"/>
      <c r="AB672" s="45"/>
      <c r="AC672" s="45"/>
      <c r="AD672" s="45"/>
      <c r="AE672" s="45"/>
      <c r="AF672" s="45"/>
      <c r="AG672" s="45"/>
      <c r="AH672" s="45"/>
      <c r="AI672" s="45"/>
      <c r="AJ672" s="45"/>
      <c r="AK672" s="45"/>
      <c r="AL672" s="45"/>
      <c r="AM672" s="45"/>
      <c r="AN672" s="100"/>
      <c r="AO672" s="45"/>
      <c r="AP672" s="45"/>
      <c r="AQ672" s="45"/>
    </row>
    <row r="673" spans="6:43">
      <c r="F673" s="45"/>
      <c r="G673" s="45"/>
      <c r="H673" s="45"/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  <c r="Y673" s="45"/>
      <c r="Z673" s="45"/>
      <c r="AA673" s="45"/>
      <c r="AB673" s="45"/>
      <c r="AC673" s="45"/>
      <c r="AD673" s="45"/>
      <c r="AE673" s="45"/>
      <c r="AF673" s="45"/>
      <c r="AG673" s="45"/>
      <c r="AH673" s="45"/>
      <c r="AI673" s="45"/>
      <c r="AJ673" s="45"/>
      <c r="AK673" s="45"/>
      <c r="AL673" s="45"/>
      <c r="AM673" s="45"/>
      <c r="AN673" s="100"/>
      <c r="AO673" s="45"/>
      <c r="AP673" s="45"/>
      <c r="AQ673" s="45"/>
    </row>
    <row r="674" spans="6:43">
      <c r="F674" s="45"/>
      <c r="G674" s="45"/>
      <c r="H674" s="45"/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  <c r="Y674" s="45"/>
      <c r="Z674" s="45"/>
      <c r="AA674" s="45"/>
      <c r="AB674" s="45"/>
      <c r="AC674" s="45"/>
      <c r="AD674" s="45"/>
      <c r="AE674" s="45"/>
      <c r="AF674" s="45"/>
      <c r="AG674" s="45"/>
      <c r="AH674" s="45"/>
      <c r="AI674" s="45"/>
      <c r="AJ674" s="45"/>
      <c r="AK674" s="45"/>
      <c r="AL674" s="45"/>
      <c r="AM674" s="45"/>
      <c r="AN674" s="100"/>
      <c r="AO674" s="45"/>
      <c r="AP674" s="45"/>
      <c r="AQ674" s="45"/>
    </row>
    <row r="675" spans="6:43">
      <c r="F675" s="45"/>
      <c r="G675" s="45"/>
      <c r="H675" s="45"/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  <c r="Y675" s="45"/>
      <c r="Z675" s="45"/>
      <c r="AA675" s="45"/>
      <c r="AB675" s="45"/>
      <c r="AC675" s="45"/>
      <c r="AD675" s="45"/>
      <c r="AE675" s="45"/>
      <c r="AF675" s="45"/>
      <c r="AG675" s="45"/>
      <c r="AH675" s="45"/>
      <c r="AI675" s="45"/>
      <c r="AJ675" s="45"/>
      <c r="AK675" s="45"/>
      <c r="AL675" s="45"/>
      <c r="AM675" s="45"/>
      <c r="AN675" s="100"/>
      <c r="AO675" s="45"/>
      <c r="AP675" s="45"/>
      <c r="AQ675" s="45"/>
    </row>
    <row r="676" spans="6:43">
      <c r="F676" s="45"/>
      <c r="G676" s="45"/>
      <c r="H676" s="45"/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45"/>
      <c r="X676" s="45"/>
      <c r="Y676" s="45"/>
      <c r="Z676" s="45"/>
      <c r="AA676" s="45"/>
      <c r="AB676" s="45"/>
      <c r="AC676" s="45"/>
      <c r="AD676" s="45"/>
      <c r="AE676" s="45"/>
      <c r="AF676" s="45"/>
      <c r="AG676" s="45"/>
      <c r="AH676" s="45"/>
      <c r="AI676" s="45"/>
      <c r="AJ676" s="45"/>
      <c r="AK676" s="45"/>
      <c r="AL676" s="45"/>
      <c r="AM676" s="45"/>
      <c r="AN676" s="100"/>
      <c r="AO676" s="45"/>
      <c r="AP676" s="45"/>
      <c r="AQ676" s="45"/>
    </row>
    <row r="677" spans="6:43">
      <c r="F677" s="45"/>
      <c r="G677" s="45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  <c r="Y677" s="45"/>
      <c r="Z677" s="45"/>
      <c r="AA677" s="45"/>
      <c r="AB677" s="45"/>
      <c r="AC677" s="45"/>
      <c r="AD677" s="45"/>
      <c r="AE677" s="45"/>
      <c r="AF677" s="45"/>
      <c r="AG677" s="45"/>
      <c r="AH677" s="45"/>
      <c r="AI677" s="45"/>
      <c r="AJ677" s="45"/>
      <c r="AK677" s="45"/>
      <c r="AL677" s="45"/>
      <c r="AM677" s="45"/>
      <c r="AN677" s="100"/>
      <c r="AO677" s="45"/>
      <c r="AP677" s="45"/>
      <c r="AQ677" s="45"/>
    </row>
    <row r="678" spans="6:43">
      <c r="F678" s="45"/>
      <c r="G678" s="45"/>
      <c r="H678" s="45"/>
      <c r="I678" s="45"/>
      <c r="J678" s="45"/>
      <c r="K678" s="45"/>
      <c r="L678" s="45"/>
      <c r="M678" s="45"/>
      <c r="N678" s="45"/>
      <c r="O678" s="45"/>
      <c r="P678" s="45"/>
      <c r="Q678" s="45"/>
      <c r="R678" s="45"/>
      <c r="S678" s="45"/>
      <c r="T678" s="45"/>
      <c r="U678" s="45"/>
      <c r="V678" s="45"/>
      <c r="W678" s="45"/>
      <c r="X678" s="45"/>
      <c r="Y678" s="45"/>
      <c r="Z678" s="45"/>
      <c r="AA678" s="45"/>
      <c r="AB678" s="45"/>
      <c r="AC678" s="45"/>
      <c r="AD678" s="45"/>
      <c r="AE678" s="45"/>
      <c r="AF678" s="45"/>
      <c r="AG678" s="45"/>
      <c r="AH678" s="45"/>
      <c r="AI678" s="45"/>
      <c r="AJ678" s="45"/>
      <c r="AK678" s="45"/>
      <c r="AL678" s="45"/>
      <c r="AM678" s="45"/>
      <c r="AN678" s="100"/>
      <c r="AO678" s="45"/>
      <c r="AP678" s="45"/>
      <c r="AQ678" s="45"/>
    </row>
    <row r="679" spans="6:43">
      <c r="F679" s="45"/>
      <c r="G679" s="45"/>
      <c r="H679" s="45"/>
      <c r="I679" s="45"/>
      <c r="J679" s="45"/>
      <c r="K679" s="45"/>
      <c r="L679" s="45"/>
      <c r="M679" s="45"/>
      <c r="N679" s="45"/>
      <c r="O679" s="45"/>
      <c r="P679" s="45"/>
      <c r="Q679" s="45"/>
      <c r="R679" s="45"/>
      <c r="S679" s="45"/>
      <c r="T679" s="45"/>
      <c r="U679" s="45"/>
      <c r="V679" s="45"/>
      <c r="W679" s="45"/>
      <c r="X679" s="45"/>
      <c r="Y679" s="45"/>
      <c r="Z679" s="45"/>
      <c r="AA679" s="45"/>
      <c r="AB679" s="45"/>
      <c r="AC679" s="45"/>
      <c r="AD679" s="45"/>
      <c r="AE679" s="45"/>
      <c r="AF679" s="45"/>
      <c r="AG679" s="45"/>
      <c r="AH679" s="45"/>
      <c r="AI679" s="45"/>
      <c r="AJ679" s="45"/>
      <c r="AK679" s="45"/>
      <c r="AL679" s="45"/>
      <c r="AM679" s="45"/>
      <c r="AN679" s="100"/>
      <c r="AO679" s="45"/>
      <c r="AP679" s="45"/>
      <c r="AQ679" s="45"/>
    </row>
    <row r="680" spans="6:43">
      <c r="F680" s="45"/>
      <c r="G680" s="45"/>
      <c r="H680" s="45"/>
      <c r="I680" s="45"/>
      <c r="J680" s="45"/>
      <c r="K680" s="45"/>
      <c r="L680" s="45"/>
      <c r="M680" s="45"/>
      <c r="N680" s="45"/>
      <c r="O680" s="45"/>
      <c r="P680" s="45"/>
      <c r="Q680" s="45"/>
      <c r="R680" s="45"/>
      <c r="S680" s="45"/>
      <c r="T680" s="45"/>
      <c r="U680" s="45"/>
      <c r="V680" s="45"/>
      <c r="W680" s="45"/>
      <c r="X680" s="45"/>
      <c r="Y680" s="45"/>
      <c r="Z680" s="45"/>
      <c r="AA680" s="45"/>
      <c r="AB680" s="45"/>
      <c r="AC680" s="45"/>
      <c r="AD680" s="45"/>
      <c r="AE680" s="45"/>
      <c r="AF680" s="45"/>
      <c r="AG680" s="45"/>
      <c r="AH680" s="45"/>
      <c r="AI680" s="45"/>
      <c r="AJ680" s="45"/>
      <c r="AK680" s="45"/>
      <c r="AL680" s="45"/>
      <c r="AM680" s="45"/>
      <c r="AN680" s="100"/>
      <c r="AO680" s="45"/>
      <c r="AP680" s="45"/>
      <c r="AQ680" s="45"/>
    </row>
    <row r="681" spans="6:43">
      <c r="F681" s="45"/>
      <c r="G681" s="45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R681" s="45"/>
      <c r="S681" s="45"/>
      <c r="T681" s="45"/>
      <c r="U681" s="45"/>
      <c r="V681" s="45"/>
      <c r="W681" s="45"/>
      <c r="X681" s="45"/>
      <c r="Y681" s="45"/>
      <c r="Z681" s="45"/>
      <c r="AA681" s="45"/>
      <c r="AB681" s="45"/>
      <c r="AC681" s="45"/>
      <c r="AD681" s="45"/>
      <c r="AE681" s="45"/>
      <c r="AF681" s="45"/>
      <c r="AG681" s="45"/>
      <c r="AH681" s="45"/>
      <c r="AI681" s="45"/>
      <c r="AJ681" s="45"/>
      <c r="AK681" s="45"/>
      <c r="AL681" s="45"/>
      <c r="AM681" s="45"/>
      <c r="AN681" s="100"/>
      <c r="AO681" s="45"/>
      <c r="AP681" s="45"/>
      <c r="AQ681" s="45"/>
    </row>
    <row r="682" spans="6:43">
      <c r="F682" s="45"/>
      <c r="G682" s="45"/>
      <c r="H682" s="45"/>
      <c r="I682" s="45"/>
      <c r="J682" s="45"/>
      <c r="K682" s="45"/>
      <c r="L682" s="45"/>
      <c r="M682" s="45"/>
      <c r="N682" s="45"/>
      <c r="O682" s="45"/>
      <c r="P682" s="45"/>
      <c r="Q682" s="45"/>
      <c r="R682" s="45"/>
      <c r="S682" s="45"/>
      <c r="T682" s="45"/>
      <c r="U682" s="45"/>
      <c r="V682" s="45"/>
      <c r="W682" s="45"/>
      <c r="X682" s="45"/>
      <c r="Y682" s="45"/>
      <c r="Z682" s="45"/>
      <c r="AA682" s="45"/>
      <c r="AB682" s="45"/>
      <c r="AC682" s="45"/>
      <c r="AD682" s="45"/>
      <c r="AE682" s="45"/>
      <c r="AF682" s="45"/>
      <c r="AG682" s="45"/>
      <c r="AH682" s="45"/>
      <c r="AI682" s="45"/>
      <c r="AJ682" s="45"/>
      <c r="AK682" s="45"/>
      <c r="AL682" s="45"/>
      <c r="AM682" s="45"/>
      <c r="AN682" s="100"/>
      <c r="AO682" s="45"/>
      <c r="AP682" s="45"/>
      <c r="AQ682" s="45"/>
    </row>
    <row r="683" spans="6:43">
      <c r="F683" s="45"/>
      <c r="G683" s="45"/>
      <c r="H683" s="45"/>
      <c r="I683" s="45"/>
      <c r="J683" s="45"/>
      <c r="K683" s="45"/>
      <c r="L683" s="45"/>
      <c r="M683" s="45"/>
      <c r="N683" s="45"/>
      <c r="O683" s="45"/>
      <c r="P683" s="45"/>
      <c r="Q683" s="45"/>
      <c r="R683" s="45"/>
      <c r="S683" s="45"/>
      <c r="T683" s="45"/>
      <c r="U683" s="45"/>
      <c r="V683" s="45"/>
      <c r="W683" s="45"/>
      <c r="X683" s="45"/>
      <c r="Y683" s="45"/>
      <c r="Z683" s="45"/>
      <c r="AA683" s="45"/>
      <c r="AB683" s="45"/>
      <c r="AC683" s="45"/>
      <c r="AD683" s="45"/>
      <c r="AE683" s="45"/>
      <c r="AF683" s="45"/>
      <c r="AG683" s="45"/>
      <c r="AH683" s="45"/>
      <c r="AI683" s="45"/>
      <c r="AJ683" s="45"/>
      <c r="AK683" s="45"/>
      <c r="AL683" s="45"/>
      <c r="AM683" s="45"/>
      <c r="AN683" s="100"/>
      <c r="AO683" s="45"/>
      <c r="AP683" s="45"/>
      <c r="AQ683" s="45"/>
    </row>
    <row r="684" spans="6:43">
      <c r="F684" s="45"/>
      <c r="G684" s="45"/>
      <c r="H684" s="45"/>
      <c r="I684" s="45"/>
      <c r="J684" s="45"/>
      <c r="K684" s="45"/>
      <c r="L684" s="45"/>
      <c r="M684" s="45"/>
      <c r="N684" s="45"/>
      <c r="O684" s="45"/>
      <c r="P684" s="45"/>
      <c r="Q684" s="45"/>
      <c r="R684" s="45"/>
      <c r="S684" s="45"/>
      <c r="T684" s="45"/>
      <c r="U684" s="45"/>
      <c r="V684" s="45"/>
      <c r="W684" s="45"/>
      <c r="X684" s="45"/>
      <c r="Y684" s="45"/>
      <c r="Z684" s="45"/>
      <c r="AA684" s="45"/>
      <c r="AB684" s="45"/>
      <c r="AC684" s="45"/>
      <c r="AD684" s="45"/>
      <c r="AE684" s="45"/>
      <c r="AF684" s="45"/>
      <c r="AG684" s="45"/>
      <c r="AH684" s="45"/>
      <c r="AI684" s="45"/>
      <c r="AJ684" s="45"/>
      <c r="AK684" s="45"/>
      <c r="AL684" s="45"/>
      <c r="AM684" s="45"/>
      <c r="AN684" s="100"/>
      <c r="AO684" s="45"/>
      <c r="AP684" s="45"/>
      <c r="AQ684" s="45"/>
    </row>
    <row r="685" spans="6:43">
      <c r="F685" s="45"/>
      <c r="G685" s="45"/>
      <c r="H685" s="45"/>
      <c r="I685" s="45"/>
      <c r="J685" s="45"/>
      <c r="K685" s="45"/>
      <c r="L685" s="45"/>
      <c r="M685" s="45"/>
      <c r="N685" s="45"/>
      <c r="O685" s="45"/>
      <c r="P685" s="45"/>
      <c r="Q685" s="45"/>
      <c r="R685" s="45"/>
      <c r="S685" s="45"/>
      <c r="T685" s="45"/>
      <c r="U685" s="45"/>
      <c r="V685" s="45"/>
      <c r="W685" s="45"/>
      <c r="X685" s="45"/>
      <c r="Y685" s="45"/>
      <c r="Z685" s="45"/>
      <c r="AA685" s="45"/>
      <c r="AB685" s="45"/>
      <c r="AC685" s="45"/>
      <c r="AD685" s="45"/>
      <c r="AE685" s="45"/>
      <c r="AF685" s="45"/>
      <c r="AG685" s="45"/>
      <c r="AH685" s="45"/>
      <c r="AI685" s="45"/>
      <c r="AJ685" s="45"/>
      <c r="AK685" s="45"/>
      <c r="AL685" s="45"/>
      <c r="AM685" s="45"/>
      <c r="AN685" s="100"/>
      <c r="AO685" s="45"/>
      <c r="AP685" s="45"/>
      <c r="AQ685" s="45"/>
    </row>
    <row r="686" spans="6:43">
      <c r="F686" s="45"/>
      <c r="G686" s="45"/>
      <c r="H686" s="45"/>
      <c r="I686" s="45"/>
      <c r="J686" s="45"/>
      <c r="K686" s="45"/>
      <c r="L686" s="45"/>
      <c r="M686" s="45"/>
      <c r="N686" s="45"/>
      <c r="O686" s="45"/>
      <c r="P686" s="45"/>
      <c r="Q686" s="45"/>
      <c r="R686" s="45"/>
      <c r="S686" s="45"/>
      <c r="T686" s="45"/>
      <c r="U686" s="45"/>
      <c r="V686" s="45"/>
      <c r="W686" s="45"/>
      <c r="X686" s="45"/>
      <c r="Y686" s="45"/>
      <c r="Z686" s="45"/>
      <c r="AA686" s="45"/>
      <c r="AB686" s="45"/>
      <c r="AC686" s="45"/>
      <c r="AD686" s="45"/>
      <c r="AE686" s="45"/>
      <c r="AF686" s="45"/>
      <c r="AG686" s="45"/>
      <c r="AH686" s="45"/>
      <c r="AI686" s="45"/>
      <c r="AJ686" s="45"/>
      <c r="AK686" s="45"/>
      <c r="AL686" s="45"/>
      <c r="AM686" s="45"/>
      <c r="AN686" s="100"/>
      <c r="AO686" s="45"/>
      <c r="AP686" s="45"/>
      <c r="AQ686" s="45"/>
    </row>
    <row r="687" spans="6:43">
      <c r="F687" s="45"/>
      <c r="G687" s="45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5"/>
      <c r="W687" s="45"/>
      <c r="X687" s="45"/>
      <c r="Y687" s="45"/>
      <c r="Z687" s="45"/>
      <c r="AA687" s="45"/>
      <c r="AB687" s="45"/>
      <c r="AC687" s="45"/>
      <c r="AD687" s="45"/>
      <c r="AE687" s="45"/>
      <c r="AF687" s="45"/>
      <c r="AG687" s="45"/>
      <c r="AH687" s="45"/>
      <c r="AI687" s="45"/>
      <c r="AJ687" s="45"/>
      <c r="AK687" s="45"/>
      <c r="AL687" s="45"/>
      <c r="AM687" s="45"/>
      <c r="AN687" s="100"/>
      <c r="AO687" s="45"/>
      <c r="AP687" s="45"/>
      <c r="AQ687" s="45"/>
    </row>
    <row r="688" spans="6:43">
      <c r="F688" s="45"/>
      <c r="G688" s="45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5"/>
      <c r="W688" s="45"/>
      <c r="X688" s="45"/>
      <c r="Y688" s="45"/>
      <c r="Z688" s="45"/>
      <c r="AA688" s="45"/>
      <c r="AB688" s="45"/>
      <c r="AC688" s="45"/>
      <c r="AD688" s="45"/>
      <c r="AE688" s="45"/>
      <c r="AF688" s="45"/>
      <c r="AG688" s="45"/>
      <c r="AH688" s="45"/>
      <c r="AI688" s="45"/>
      <c r="AJ688" s="45"/>
      <c r="AK688" s="45"/>
      <c r="AL688" s="45"/>
      <c r="AM688" s="45"/>
      <c r="AN688" s="100"/>
      <c r="AO688" s="45"/>
      <c r="AP688" s="45"/>
      <c r="AQ688" s="45"/>
    </row>
    <row r="689" spans="6:43">
      <c r="F689" s="45"/>
      <c r="G689" s="45"/>
      <c r="H689" s="45"/>
      <c r="I689" s="45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  <c r="U689" s="45"/>
      <c r="V689" s="45"/>
      <c r="W689" s="45"/>
      <c r="X689" s="45"/>
      <c r="Y689" s="45"/>
      <c r="Z689" s="45"/>
      <c r="AA689" s="45"/>
      <c r="AB689" s="45"/>
      <c r="AC689" s="45"/>
      <c r="AD689" s="45"/>
      <c r="AE689" s="45"/>
      <c r="AF689" s="45"/>
      <c r="AG689" s="45"/>
      <c r="AH689" s="45"/>
      <c r="AI689" s="45"/>
      <c r="AJ689" s="45"/>
      <c r="AK689" s="45"/>
      <c r="AL689" s="45"/>
      <c r="AM689" s="45"/>
      <c r="AN689" s="100"/>
      <c r="AO689" s="45"/>
      <c r="AP689" s="45"/>
      <c r="AQ689" s="45"/>
    </row>
    <row r="690" spans="6:43">
      <c r="F690" s="45"/>
      <c r="G690" s="45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  <c r="Y690" s="45"/>
      <c r="Z690" s="45"/>
      <c r="AA690" s="45"/>
      <c r="AB690" s="45"/>
      <c r="AC690" s="45"/>
      <c r="AD690" s="45"/>
      <c r="AE690" s="45"/>
      <c r="AF690" s="45"/>
      <c r="AG690" s="45"/>
      <c r="AH690" s="45"/>
      <c r="AI690" s="45"/>
      <c r="AJ690" s="45"/>
      <c r="AK690" s="45"/>
      <c r="AL690" s="45"/>
      <c r="AM690" s="45"/>
      <c r="AN690" s="100"/>
      <c r="AO690" s="45"/>
      <c r="AP690" s="45"/>
      <c r="AQ690" s="45"/>
    </row>
    <row r="691" spans="6:43">
      <c r="F691" s="45"/>
      <c r="G691" s="45"/>
      <c r="H691" s="45"/>
      <c r="I691" s="45"/>
      <c r="J691" s="45"/>
      <c r="K691" s="45"/>
      <c r="L691" s="45"/>
      <c r="M691" s="45"/>
      <c r="N691" s="45"/>
      <c r="O691" s="45"/>
      <c r="P691" s="45"/>
      <c r="Q691" s="45"/>
      <c r="R691" s="45"/>
      <c r="S691" s="45"/>
      <c r="T691" s="45"/>
      <c r="U691" s="45"/>
      <c r="V691" s="45"/>
      <c r="W691" s="45"/>
      <c r="X691" s="45"/>
      <c r="Y691" s="45"/>
      <c r="Z691" s="45"/>
      <c r="AA691" s="45"/>
      <c r="AB691" s="45"/>
      <c r="AC691" s="45"/>
      <c r="AD691" s="45"/>
      <c r="AE691" s="45"/>
      <c r="AF691" s="45"/>
      <c r="AG691" s="45"/>
      <c r="AH691" s="45"/>
      <c r="AI691" s="45"/>
      <c r="AJ691" s="45"/>
      <c r="AK691" s="45"/>
      <c r="AL691" s="45"/>
      <c r="AM691" s="45"/>
      <c r="AN691" s="100"/>
      <c r="AO691" s="45"/>
      <c r="AP691" s="45"/>
      <c r="AQ691" s="45"/>
    </row>
    <row r="692" spans="6:43">
      <c r="F692" s="45"/>
      <c r="G692" s="45"/>
      <c r="H692" s="45"/>
      <c r="I692" s="45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5"/>
      <c r="W692" s="45"/>
      <c r="X692" s="45"/>
      <c r="Y692" s="45"/>
      <c r="Z692" s="45"/>
      <c r="AA692" s="45"/>
      <c r="AB692" s="45"/>
      <c r="AC692" s="45"/>
      <c r="AD692" s="45"/>
      <c r="AE692" s="45"/>
      <c r="AF692" s="45"/>
      <c r="AG692" s="45"/>
      <c r="AH692" s="45"/>
      <c r="AI692" s="45"/>
      <c r="AJ692" s="45"/>
      <c r="AK692" s="45"/>
      <c r="AL692" s="45"/>
      <c r="AM692" s="45"/>
      <c r="AN692" s="100"/>
      <c r="AO692" s="45"/>
      <c r="AP692" s="45"/>
      <c r="AQ692" s="45"/>
    </row>
    <row r="693" spans="6:43">
      <c r="F693" s="45"/>
      <c r="G693" s="45"/>
      <c r="H693" s="45"/>
      <c r="I693" s="45"/>
      <c r="J693" s="45"/>
      <c r="K693" s="45"/>
      <c r="L693" s="45"/>
      <c r="M693" s="45"/>
      <c r="N693" s="45"/>
      <c r="O693" s="45"/>
      <c r="P693" s="45"/>
      <c r="Q693" s="45"/>
      <c r="R693" s="45"/>
      <c r="S693" s="45"/>
      <c r="T693" s="45"/>
      <c r="U693" s="45"/>
      <c r="V693" s="45"/>
      <c r="W693" s="45"/>
      <c r="X693" s="45"/>
      <c r="Y693" s="45"/>
      <c r="Z693" s="45"/>
      <c r="AA693" s="45"/>
      <c r="AB693" s="45"/>
      <c r="AC693" s="45"/>
      <c r="AD693" s="45"/>
      <c r="AE693" s="45"/>
      <c r="AF693" s="45"/>
      <c r="AG693" s="45"/>
      <c r="AH693" s="45"/>
      <c r="AI693" s="45"/>
      <c r="AJ693" s="45"/>
      <c r="AK693" s="45"/>
      <c r="AL693" s="45"/>
      <c r="AM693" s="45"/>
      <c r="AN693" s="100"/>
      <c r="AO693" s="45"/>
      <c r="AP693" s="45"/>
      <c r="AQ693" s="45"/>
    </row>
    <row r="694" spans="6:43">
      <c r="F694" s="45"/>
      <c r="G694" s="45"/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5"/>
      <c r="W694" s="45"/>
      <c r="X694" s="45"/>
      <c r="Y694" s="45"/>
      <c r="Z694" s="45"/>
      <c r="AA694" s="45"/>
      <c r="AB694" s="45"/>
      <c r="AC694" s="45"/>
      <c r="AD694" s="45"/>
      <c r="AE694" s="45"/>
      <c r="AF694" s="45"/>
      <c r="AG694" s="45"/>
      <c r="AH694" s="45"/>
      <c r="AI694" s="45"/>
      <c r="AJ694" s="45"/>
      <c r="AK694" s="45"/>
      <c r="AL694" s="45"/>
      <c r="AM694" s="45"/>
      <c r="AN694" s="100"/>
      <c r="AO694" s="45"/>
      <c r="AP694" s="45"/>
      <c r="AQ694" s="45"/>
    </row>
    <row r="695" spans="6:43">
      <c r="F695" s="45"/>
      <c r="G695" s="45"/>
      <c r="H695" s="45"/>
      <c r="I695" s="45"/>
      <c r="J695" s="45"/>
      <c r="K695" s="45"/>
      <c r="L695" s="45"/>
      <c r="M695" s="45"/>
      <c r="N695" s="45"/>
      <c r="O695" s="45"/>
      <c r="P695" s="45"/>
      <c r="Q695" s="45"/>
      <c r="R695" s="45"/>
      <c r="S695" s="45"/>
      <c r="T695" s="45"/>
      <c r="U695" s="45"/>
      <c r="V695" s="45"/>
      <c r="W695" s="45"/>
      <c r="X695" s="45"/>
      <c r="Y695" s="45"/>
      <c r="Z695" s="45"/>
      <c r="AA695" s="45"/>
      <c r="AB695" s="45"/>
      <c r="AC695" s="45"/>
      <c r="AD695" s="45"/>
      <c r="AE695" s="45"/>
      <c r="AF695" s="45"/>
      <c r="AG695" s="45"/>
      <c r="AH695" s="45"/>
      <c r="AI695" s="45"/>
      <c r="AJ695" s="45"/>
      <c r="AK695" s="45"/>
      <c r="AL695" s="45"/>
      <c r="AM695" s="45"/>
      <c r="AN695" s="100"/>
      <c r="AO695" s="45"/>
      <c r="AP695" s="45"/>
      <c r="AQ695" s="45"/>
    </row>
    <row r="696" spans="6:43">
      <c r="F696" s="45"/>
      <c r="G696" s="45"/>
      <c r="H696" s="45"/>
      <c r="I696" s="45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5"/>
      <c r="W696" s="45"/>
      <c r="X696" s="45"/>
      <c r="Y696" s="45"/>
      <c r="Z696" s="45"/>
      <c r="AA696" s="45"/>
      <c r="AB696" s="45"/>
      <c r="AC696" s="45"/>
      <c r="AD696" s="45"/>
      <c r="AE696" s="45"/>
      <c r="AF696" s="45"/>
      <c r="AG696" s="45"/>
      <c r="AH696" s="45"/>
      <c r="AI696" s="45"/>
      <c r="AJ696" s="45"/>
      <c r="AK696" s="45"/>
      <c r="AL696" s="45"/>
      <c r="AM696" s="45"/>
      <c r="AN696" s="100"/>
      <c r="AO696" s="45"/>
      <c r="AP696" s="45"/>
      <c r="AQ696" s="45"/>
    </row>
    <row r="697" spans="6:43">
      <c r="F697" s="45"/>
      <c r="G697" s="45"/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5"/>
      <c r="W697" s="45"/>
      <c r="X697" s="45"/>
      <c r="Y697" s="45"/>
      <c r="Z697" s="45"/>
      <c r="AA697" s="45"/>
      <c r="AB697" s="45"/>
      <c r="AC697" s="45"/>
      <c r="AD697" s="45"/>
      <c r="AE697" s="45"/>
      <c r="AF697" s="45"/>
      <c r="AG697" s="45"/>
      <c r="AH697" s="45"/>
      <c r="AI697" s="45"/>
      <c r="AJ697" s="45"/>
      <c r="AK697" s="45"/>
      <c r="AL697" s="45"/>
      <c r="AM697" s="45"/>
      <c r="AN697" s="100"/>
      <c r="AO697" s="45"/>
      <c r="AP697" s="45"/>
      <c r="AQ697" s="45"/>
    </row>
    <row r="698" spans="6:43">
      <c r="F698" s="45"/>
      <c r="G698" s="45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5"/>
      <c r="W698" s="45"/>
      <c r="X698" s="45"/>
      <c r="Y698" s="45"/>
      <c r="Z698" s="45"/>
      <c r="AA698" s="45"/>
      <c r="AB698" s="45"/>
      <c r="AC698" s="45"/>
      <c r="AD698" s="45"/>
      <c r="AE698" s="45"/>
      <c r="AF698" s="45"/>
      <c r="AG698" s="45"/>
      <c r="AH698" s="45"/>
      <c r="AI698" s="45"/>
      <c r="AJ698" s="45"/>
      <c r="AK698" s="45"/>
      <c r="AL698" s="45"/>
      <c r="AM698" s="45"/>
      <c r="AN698" s="100"/>
      <c r="AO698" s="45"/>
      <c r="AP698" s="45"/>
      <c r="AQ698" s="45"/>
    </row>
    <row r="699" spans="6:43">
      <c r="F699" s="45"/>
      <c r="G699" s="45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5"/>
      <c r="W699" s="45"/>
      <c r="X699" s="45"/>
      <c r="Y699" s="45"/>
      <c r="Z699" s="45"/>
      <c r="AA699" s="45"/>
      <c r="AB699" s="45"/>
      <c r="AC699" s="45"/>
      <c r="AD699" s="45"/>
      <c r="AE699" s="45"/>
      <c r="AF699" s="45"/>
      <c r="AG699" s="45"/>
      <c r="AH699" s="45"/>
      <c r="AI699" s="45"/>
      <c r="AJ699" s="45"/>
      <c r="AK699" s="45"/>
      <c r="AL699" s="45"/>
      <c r="AM699" s="45"/>
      <c r="AN699" s="100"/>
      <c r="AO699" s="45"/>
      <c r="AP699" s="45"/>
      <c r="AQ699" s="45"/>
    </row>
    <row r="700" spans="6:43">
      <c r="F700" s="45"/>
      <c r="G700" s="45"/>
      <c r="H700" s="45"/>
      <c r="I700" s="45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5"/>
      <c r="W700" s="45"/>
      <c r="X700" s="45"/>
      <c r="Y700" s="45"/>
      <c r="Z700" s="45"/>
      <c r="AA700" s="45"/>
      <c r="AB700" s="45"/>
      <c r="AC700" s="45"/>
      <c r="AD700" s="45"/>
      <c r="AE700" s="45"/>
      <c r="AF700" s="45"/>
      <c r="AG700" s="45"/>
      <c r="AH700" s="45"/>
      <c r="AI700" s="45"/>
      <c r="AJ700" s="45"/>
      <c r="AK700" s="45"/>
      <c r="AL700" s="45"/>
      <c r="AM700" s="45"/>
      <c r="AN700" s="100"/>
      <c r="AO700" s="45"/>
      <c r="AP700" s="45"/>
      <c r="AQ700" s="45"/>
    </row>
    <row r="701" spans="6:43">
      <c r="F701" s="45"/>
      <c r="G701" s="45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R701" s="45"/>
      <c r="S701" s="45"/>
      <c r="T701" s="45"/>
      <c r="U701" s="45"/>
      <c r="V701" s="45"/>
      <c r="W701" s="45"/>
      <c r="X701" s="45"/>
      <c r="Y701" s="45"/>
      <c r="Z701" s="45"/>
      <c r="AA701" s="45"/>
      <c r="AB701" s="45"/>
      <c r="AC701" s="45"/>
      <c r="AD701" s="45"/>
      <c r="AE701" s="45"/>
      <c r="AF701" s="45"/>
      <c r="AG701" s="45"/>
      <c r="AH701" s="45"/>
      <c r="AI701" s="45"/>
      <c r="AJ701" s="45"/>
      <c r="AK701" s="45"/>
      <c r="AL701" s="45"/>
      <c r="AM701" s="45"/>
      <c r="AN701" s="100"/>
      <c r="AO701" s="45"/>
      <c r="AP701" s="45"/>
      <c r="AQ701" s="45"/>
    </row>
    <row r="702" spans="6:43">
      <c r="F702" s="45"/>
      <c r="G702" s="45"/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  <c r="Y702" s="45"/>
      <c r="Z702" s="45"/>
      <c r="AA702" s="45"/>
      <c r="AB702" s="45"/>
      <c r="AC702" s="45"/>
      <c r="AD702" s="45"/>
      <c r="AE702" s="45"/>
      <c r="AF702" s="45"/>
      <c r="AG702" s="45"/>
      <c r="AH702" s="45"/>
      <c r="AI702" s="45"/>
      <c r="AJ702" s="45"/>
      <c r="AK702" s="45"/>
      <c r="AL702" s="45"/>
      <c r="AM702" s="45"/>
      <c r="AN702" s="100"/>
      <c r="AO702" s="45"/>
      <c r="AP702" s="45"/>
      <c r="AQ702" s="45"/>
    </row>
    <row r="703" spans="6:43">
      <c r="F703" s="45"/>
      <c r="G703" s="45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/>
      <c r="U703" s="45"/>
      <c r="V703" s="45"/>
      <c r="W703" s="45"/>
      <c r="X703" s="45"/>
      <c r="Y703" s="45"/>
      <c r="Z703" s="45"/>
      <c r="AA703" s="45"/>
      <c r="AB703" s="45"/>
      <c r="AC703" s="45"/>
      <c r="AD703" s="45"/>
      <c r="AE703" s="45"/>
      <c r="AF703" s="45"/>
      <c r="AG703" s="45"/>
      <c r="AH703" s="45"/>
      <c r="AI703" s="45"/>
      <c r="AJ703" s="45"/>
      <c r="AK703" s="45"/>
      <c r="AL703" s="45"/>
      <c r="AM703" s="45"/>
      <c r="AN703" s="100"/>
      <c r="AO703" s="45"/>
      <c r="AP703" s="45"/>
      <c r="AQ703" s="45"/>
    </row>
    <row r="704" spans="6:43">
      <c r="F704" s="45"/>
      <c r="G704" s="45"/>
      <c r="H704" s="45"/>
      <c r="I704" s="45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45"/>
      <c r="X704" s="45"/>
      <c r="Y704" s="45"/>
      <c r="Z704" s="45"/>
      <c r="AA704" s="45"/>
      <c r="AB704" s="45"/>
      <c r="AC704" s="45"/>
      <c r="AD704" s="45"/>
      <c r="AE704" s="45"/>
      <c r="AF704" s="45"/>
      <c r="AG704" s="45"/>
      <c r="AH704" s="45"/>
      <c r="AI704" s="45"/>
      <c r="AJ704" s="45"/>
      <c r="AK704" s="45"/>
      <c r="AL704" s="45"/>
      <c r="AM704" s="45"/>
      <c r="AN704" s="100"/>
      <c r="AO704" s="45"/>
      <c r="AP704" s="45"/>
      <c r="AQ704" s="45"/>
    </row>
    <row r="705" spans="6:43">
      <c r="F705" s="45"/>
      <c r="G705" s="45"/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R705" s="45"/>
      <c r="S705" s="45"/>
      <c r="T705" s="45"/>
      <c r="U705" s="45"/>
      <c r="V705" s="45"/>
      <c r="W705" s="45"/>
      <c r="X705" s="45"/>
      <c r="Y705" s="45"/>
      <c r="Z705" s="45"/>
      <c r="AA705" s="45"/>
      <c r="AB705" s="45"/>
      <c r="AC705" s="45"/>
      <c r="AD705" s="45"/>
      <c r="AE705" s="45"/>
      <c r="AF705" s="45"/>
      <c r="AG705" s="45"/>
      <c r="AH705" s="45"/>
      <c r="AI705" s="45"/>
      <c r="AJ705" s="45"/>
      <c r="AK705" s="45"/>
      <c r="AL705" s="45"/>
      <c r="AM705" s="45"/>
      <c r="AN705" s="100"/>
      <c r="AO705" s="45"/>
      <c r="AP705" s="45"/>
      <c r="AQ705" s="45"/>
    </row>
    <row r="706" spans="6:43">
      <c r="F706" s="45"/>
      <c r="G706" s="45"/>
      <c r="H706" s="45"/>
      <c r="I706" s="45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5"/>
      <c r="W706" s="45"/>
      <c r="X706" s="45"/>
      <c r="Y706" s="45"/>
      <c r="Z706" s="45"/>
      <c r="AA706" s="45"/>
      <c r="AB706" s="45"/>
      <c r="AC706" s="45"/>
      <c r="AD706" s="45"/>
      <c r="AE706" s="45"/>
      <c r="AF706" s="45"/>
      <c r="AG706" s="45"/>
      <c r="AH706" s="45"/>
      <c r="AI706" s="45"/>
      <c r="AJ706" s="45"/>
      <c r="AK706" s="45"/>
      <c r="AL706" s="45"/>
      <c r="AM706" s="45"/>
      <c r="AN706" s="100"/>
      <c r="AO706" s="45"/>
      <c r="AP706" s="45"/>
      <c r="AQ706" s="45"/>
    </row>
    <row r="707" spans="6:43">
      <c r="F707" s="45"/>
      <c r="G707" s="45"/>
      <c r="H707" s="45"/>
      <c r="I707" s="45"/>
      <c r="J707" s="45"/>
      <c r="K707" s="45"/>
      <c r="L707" s="45"/>
      <c r="M707" s="45"/>
      <c r="N707" s="45"/>
      <c r="O707" s="45"/>
      <c r="P707" s="45"/>
      <c r="Q707" s="45"/>
      <c r="R707" s="45"/>
      <c r="S707" s="45"/>
      <c r="T707" s="45"/>
      <c r="U707" s="45"/>
      <c r="V707" s="45"/>
      <c r="W707" s="45"/>
      <c r="X707" s="45"/>
      <c r="Y707" s="45"/>
      <c r="Z707" s="45"/>
      <c r="AA707" s="45"/>
      <c r="AB707" s="45"/>
      <c r="AC707" s="45"/>
      <c r="AD707" s="45"/>
      <c r="AE707" s="45"/>
      <c r="AF707" s="45"/>
      <c r="AG707" s="45"/>
      <c r="AH707" s="45"/>
      <c r="AI707" s="45"/>
      <c r="AJ707" s="45"/>
      <c r="AK707" s="45"/>
      <c r="AL707" s="45"/>
      <c r="AM707" s="45"/>
      <c r="AN707" s="100"/>
      <c r="AO707" s="45"/>
      <c r="AP707" s="45"/>
      <c r="AQ707" s="45"/>
    </row>
    <row r="708" spans="6:43">
      <c r="F708" s="45"/>
      <c r="G708" s="45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45"/>
      <c r="X708" s="45"/>
      <c r="Y708" s="45"/>
      <c r="Z708" s="45"/>
      <c r="AA708" s="45"/>
      <c r="AB708" s="45"/>
      <c r="AC708" s="45"/>
      <c r="AD708" s="45"/>
      <c r="AE708" s="45"/>
      <c r="AF708" s="45"/>
      <c r="AG708" s="45"/>
      <c r="AH708" s="45"/>
      <c r="AI708" s="45"/>
      <c r="AJ708" s="45"/>
      <c r="AK708" s="45"/>
      <c r="AL708" s="45"/>
      <c r="AM708" s="45"/>
      <c r="AN708" s="100"/>
      <c r="AO708" s="45"/>
      <c r="AP708" s="45"/>
      <c r="AQ708" s="45"/>
    </row>
    <row r="709" spans="6:43">
      <c r="F709" s="45"/>
      <c r="G709" s="45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5"/>
      <c r="T709" s="45"/>
      <c r="U709" s="45"/>
      <c r="V709" s="45"/>
      <c r="W709" s="45"/>
      <c r="X709" s="45"/>
      <c r="Y709" s="45"/>
      <c r="Z709" s="45"/>
      <c r="AA709" s="45"/>
      <c r="AB709" s="45"/>
      <c r="AC709" s="45"/>
      <c r="AD709" s="45"/>
      <c r="AE709" s="45"/>
      <c r="AF709" s="45"/>
      <c r="AG709" s="45"/>
      <c r="AH709" s="45"/>
      <c r="AI709" s="45"/>
      <c r="AJ709" s="45"/>
      <c r="AK709" s="45"/>
      <c r="AL709" s="45"/>
      <c r="AM709" s="45"/>
      <c r="AN709" s="100"/>
      <c r="AO709" s="45"/>
      <c r="AP709" s="45"/>
      <c r="AQ709" s="45"/>
    </row>
    <row r="710" spans="6:43">
      <c r="F710" s="45"/>
      <c r="G710" s="45"/>
      <c r="H710" s="45"/>
      <c r="I710" s="45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5"/>
      <c r="W710" s="45"/>
      <c r="X710" s="45"/>
      <c r="Y710" s="45"/>
      <c r="Z710" s="45"/>
      <c r="AA710" s="45"/>
      <c r="AB710" s="45"/>
      <c r="AC710" s="45"/>
      <c r="AD710" s="45"/>
      <c r="AE710" s="45"/>
      <c r="AF710" s="45"/>
      <c r="AG710" s="45"/>
      <c r="AH710" s="45"/>
      <c r="AI710" s="45"/>
      <c r="AJ710" s="45"/>
      <c r="AK710" s="45"/>
      <c r="AL710" s="45"/>
      <c r="AM710" s="45"/>
      <c r="AN710" s="100"/>
      <c r="AO710" s="45"/>
      <c r="AP710" s="45"/>
      <c r="AQ710" s="45"/>
    </row>
    <row r="711" spans="6:43">
      <c r="F711" s="45"/>
      <c r="G711" s="45"/>
      <c r="H711" s="45"/>
      <c r="I711" s="45"/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5"/>
      <c r="W711" s="45"/>
      <c r="X711" s="45"/>
      <c r="Y711" s="45"/>
      <c r="Z711" s="45"/>
      <c r="AA711" s="45"/>
      <c r="AB711" s="45"/>
      <c r="AC711" s="45"/>
      <c r="AD711" s="45"/>
      <c r="AE711" s="45"/>
      <c r="AF711" s="45"/>
      <c r="AG711" s="45"/>
      <c r="AH711" s="45"/>
      <c r="AI711" s="45"/>
      <c r="AJ711" s="45"/>
      <c r="AK711" s="45"/>
      <c r="AL711" s="45"/>
      <c r="AM711" s="45"/>
      <c r="AN711" s="100"/>
      <c r="AO711" s="45"/>
      <c r="AP711" s="45"/>
      <c r="AQ711" s="45"/>
    </row>
    <row r="712" spans="6:43">
      <c r="F712" s="45"/>
      <c r="G712" s="45"/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5"/>
      <c r="W712" s="45"/>
      <c r="X712" s="45"/>
      <c r="Y712" s="45"/>
      <c r="Z712" s="45"/>
      <c r="AA712" s="45"/>
      <c r="AB712" s="45"/>
      <c r="AC712" s="45"/>
      <c r="AD712" s="45"/>
      <c r="AE712" s="45"/>
      <c r="AF712" s="45"/>
      <c r="AG712" s="45"/>
      <c r="AH712" s="45"/>
      <c r="AI712" s="45"/>
      <c r="AJ712" s="45"/>
      <c r="AK712" s="45"/>
      <c r="AL712" s="45"/>
      <c r="AM712" s="45"/>
      <c r="AN712" s="100"/>
      <c r="AO712" s="45"/>
      <c r="AP712" s="45"/>
      <c r="AQ712" s="45"/>
    </row>
    <row r="713" spans="6:43">
      <c r="F713" s="45"/>
      <c r="G713" s="45"/>
      <c r="H713" s="45"/>
      <c r="I713" s="45"/>
      <c r="J713" s="45"/>
      <c r="K713" s="45"/>
      <c r="L713" s="45"/>
      <c r="M713" s="45"/>
      <c r="N713" s="45"/>
      <c r="O713" s="45"/>
      <c r="P713" s="45"/>
      <c r="Q713" s="45"/>
      <c r="R713" s="45"/>
      <c r="S713" s="45"/>
      <c r="T713" s="45"/>
      <c r="U713" s="45"/>
      <c r="V713" s="45"/>
      <c r="W713" s="45"/>
      <c r="X713" s="45"/>
      <c r="Y713" s="45"/>
      <c r="Z713" s="45"/>
      <c r="AA713" s="45"/>
      <c r="AB713" s="45"/>
      <c r="AC713" s="45"/>
      <c r="AD713" s="45"/>
      <c r="AE713" s="45"/>
      <c r="AF713" s="45"/>
      <c r="AG713" s="45"/>
      <c r="AH713" s="45"/>
      <c r="AI713" s="45"/>
      <c r="AJ713" s="45"/>
      <c r="AK713" s="45"/>
      <c r="AL713" s="45"/>
      <c r="AM713" s="45"/>
      <c r="AN713" s="100"/>
      <c r="AO713" s="45"/>
      <c r="AP713" s="45"/>
      <c r="AQ713" s="45"/>
    </row>
    <row r="714" spans="6:43">
      <c r="F714" s="45"/>
      <c r="G714" s="45"/>
      <c r="H714" s="45"/>
      <c r="I714" s="45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5"/>
      <c r="W714" s="45"/>
      <c r="X714" s="45"/>
      <c r="Y714" s="45"/>
      <c r="Z714" s="45"/>
      <c r="AA714" s="45"/>
      <c r="AB714" s="45"/>
      <c r="AC714" s="45"/>
      <c r="AD714" s="45"/>
      <c r="AE714" s="45"/>
      <c r="AF714" s="45"/>
      <c r="AG714" s="45"/>
      <c r="AH714" s="45"/>
      <c r="AI714" s="45"/>
      <c r="AJ714" s="45"/>
      <c r="AK714" s="45"/>
      <c r="AL714" s="45"/>
      <c r="AM714" s="45"/>
      <c r="AN714" s="100"/>
      <c r="AO714" s="45"/>
      <c r="AP714" s="45"/>
      <c r="AQ714" s="45"/>
    </row>
    <row r="715" spans="6:43">
      <c r="F715" s="45"/>
      <c r="G715" s="45"/>
      <c r="H715" s="45"/>
      <c r="I715" s="45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  <c r="Y715" s="45"/>
      <c r="Z715" s="45"/>
      <c r="AA715" s="45"/>
      <c r="AB715" s="45"/>
      <c r="AC715" s="45"/>
      <c r="AD715" s="45"/>
      <c r="AE715" s="45"/>
      <c r="AF715" s="45"/>
      <c r="AG715" s="45"/>
      <c r="AH715" s="45"/>
      <c r="AI715" s="45"/>
      <c r="AJ715" s="45"/>
      <c r="AK715" s="45"/>
      <c r="AL715" s="45"/>
      <c r="AM715" s="45"/>
      <c r="AN715" s="100"/>
      <c r="AO715" s="45"/>
      <c r="AP715" s="45"/>
      <c r="AQ715" s="45"/>
    </row>
    <row r="716" spans="6:43">
      <c r="F716" s="45"/>
      <c r="G716" s="45"/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5"/>
      <c r="W716" s="45"/>
      <c r="X716" s="45"/>
      <c r="Y716" s="45"/>
      <c r="Z716" s="45"/>
      <c r="AA716" s="45"/>
      <c r="AB716" s="45"/>
      <c r="AC716" s="45"/>
      <c r="AD716" s="45"/>
      <c r="AE716" s="45"/>
      <c r="AF716" s="45"/>
      <c r="AG716" s="45"/>
      <c r="AH716" s="45"/>
      <c r="AI716" s="45"/>
      <c r="AJ716" s="45"/>
      <c r="AK716" s="45"/>
      <c r="AL716" s="45"/>
      <c r="AM716" s="45"/>
      <c r="AN716" s="100"/>
      <c r="AO716" s="45"/>
      <c r="AP716" s="45"/>
      <c r="AQ716" s="45"/>
    </row>
    <row r="717" spans="6:43">
      <c r="F717" s="45"/>
      <c r="G717" s="45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  <c r="Y717" s="45"/>
      <c r="Z717" s="45"/>
      <c r="AA717" s="45"/>
      <c r="AB717" s="45"/>
      <c r="AC717" s="45"/>
      <c r="AD717" s="45"/>
      <c r="AE717" s="45"/>
      <c r="AF717" s="45"/>
      <c r="AG717" s="45"/>
      <c r="AH717" s="45"/>
      <c r="AI717" s="45"/>
      <c r="AJ717" s="45"/>
      <c r="AK717" s="45"/>
      <c r="AL717" s="45"/>
      <c r="AM717" s="45"/>
      <c r="AN717" s="100"/>
      <c r="AO717" s="45"/>
      <c r="AP717" s="45"/>
      <c r="AQ717" s="45"/>
    </row>
    <row r="718" spans="6:43">
      <c r="F718" s="45"/>
      <c r="G718" s="45"/>
      <c r="H718" s="45"/>
      <c r="I718" s="45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5"/>
      <c r="W718" s="45"/>
      <c r="X718" s="45"/>
      <c r="Y718" s="45"/>
      <c r="Z718" s="45"/>
      <c r="AA718" s="45"/>
      <c r="AB718" s="45"/>
      <c r="AC718" s="45"/>
      <c r="AD718" s="45"/>
      <c r="AE718" s="45"/>
      <c r="AF718" s="45"/>
      <c r="AG718" s="45"/>
      <c r="AH718" s="45"/>
      <c r="AI718" s="45"/>
      <c r="AJ718" s="45"/>
      <c r="AK718" s="45"/>
      <c r="AL718" s="45"/>
      <c r="AM718" s="45"/>
      <c r="AN718" s="100"/>
      <c r="AO718" s="45"/>
      <c r="AP718" s="45"/>
      <c r="AQ718" s="45"/>
    </row>
    <row r="719" spans="6:43">
      <c r="F719" s="45"/>
      <c r="G719" s="45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5"/>
      <c r="T719" s="45"/>
      <c r="U719" s="45"/>
      <c r="V719" s="45"/>
      <c r="W719" s="45"/>
      <c r="X719" s="45"/>
      <c r="Y719" s="45"/>
      <c r="Z719" s="45"/>
      <c r="AA719" s="45"/>
      <c r="AB719" s="45"/>
      <c r="AC719" s="45"/>
      <c r="AD719" s="45"/>
      <c r="AE719" s="45"/>
      <c r="AF719" s="45"/>
      <c r="AG719" s="45"/>
      <c r="AH719" s="45"/>
      <c r="AI719" s="45"/>
      <c r="AJ719" s="45"/>
      <c r="AK719" s="45"/>
      <c r="AL719" s="45"/>
      <c r="AM719" s="45"/>
      <c r="AN719" s="100"/>
      <c r="AO719" s="45"/>
      <c r="AP719" s="45"/>
      <c r="AQ719" s="45"/>
    </row>
    <row r="720" spans="6:43">
      <c r="F720" s="45"/>
      <c r="G720" s="45"/>
      <c r="H720" s="45"/>
      <c r="I720" s="45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5"/>
      <c r="W720" s="45"/>
      <c r="X720" s="45"/>
      <c r="Y720" s="45"/>
      <c r="Z720" s="45"/>
      <c r="AA720" s="45"/>
      <c r="AB720" s="45"/>
      <c r="AC720" s="45"/>
      <c r="AD720" s="45"/>
      <c r="AE720" s="45"/>
      <c r="AF720" s="45"/>
      <c r="AG720" s="45"/>
      <c r="AH720" s="45"/>
      <c r="AI720" s="45"/>
      <c r="AJ720" s="45"/>
      <c r="AK720" s="45"/>
      <c r="AL720" s="45"/>
      <c r="AM720" s="45"/>
      <c r="AN720" s="100"/>
      <c r="AO720" s="45"/>
      <c r="AP720" s="45"/>
      <c r="AQ720" s="45"/>
    </row>
    <row r="721" spans="6:43">
      <c r="F721" s="45"/>
      <c r="G721" s="45"/>
      <c r="H721" s="45"/>
      <c r="I721" s="45"/>
      <c r="J721" s="45"/>
      <c r="K721" s="45"/>
      <c r="L721" s="45"/>
      <c r="M721" s="45"/>
      <c r="N721" s="45"/>
      <c r="O721" s="45"/>
      <c r="P721" s="45"/>
      <c r="Q721" s="45"/>
      <c r="R721" s="45"/>
      <c r="S721" s="45"/>
      <c r="T721" s="45"/>
      <c r="U721" s="45"/>
      <c r="V721" s="45"/>
      <c r="W721" s="45"/>
      <c r="X721" s="45"/>
      <c r="Y721" s="45"/>
      <c r="Z721" s="45"/>
      <c r="AA721" s="45"/>
      <c r="AB721" s="45"/>
      <c r="AC721" s="45"/>
      <c r="AD721" s="45"/>
      <c r="AE721" s="45"/>
      <c r="AF721" s="45"/>
      <c r="AG721" s="45"/>
      <c r="AH721" s="45"/>
      <c r="AI721" s="45"/>
      <c r="AJ721" s="45"/>
      <c r="AK721" s="45"/>
      <c r="AL721" s="45"/>
      <c r="AM721" s="45"/>
      <c r="AN721" s="100"/>
      <c r="AO721" s="45"/>
      <c r="AP721" s="45"/>
      <c r="AQ721" s="45"/>
    </row>
    <row r="722" spans="6:43">
      <c r="F722" s="45"/>
      <c r="G722" s="45"/>
      <c r="H722" s="45"/>
      <c r="I722" s="45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5"/>
      <c r="W722" s="45"/>
      <c r="X722" s="45"/>
      <c r="Y722" s="45"/>
      <c r="Z722" s="45"/>
      <c r="AA722" s="45"/>
      <c r="AB722" s="45"/>
      <c r="AC722" s="45"/>
      <c r="AD722" s="45"/>
      <c r="AE722" s="45"/>
      <c r="AF722" s="45"/>
      <c r="AG722" s="45"/>
      <c r="AH722" s="45"/>
      <c r="AI722" s="45"/>
      <c r="AJ722" s="45"/>
      <c r="AK722" s="45"/>
      <c r="AL722" s="45"/>
      <c r="AM722" s="45"/>
      <c r="AN722" s="100"/>
      <c r="AO722" s="45"/>
      <c r="AP722" s="45"/>
      <c r="AQ722" s="45"/>
    </row>
    <row r="723" spans="6:43">
      <c r="F723" s="45"/>
      <c r="G723" s="45"/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5"/>
      <c r="W723" s="45"/>
      <c r="X723" s="45"/>
      <c r="Y723" s="45"/>
      <c r="Z723" s="45"/>
      <c r="AA723" s="45"/>
      <c r="AB723" s="45"/>
      <c r="AC723" s="45"/>
      <c r="AD723" s="45"/>
      <c r="AE723" s="45"/>
      <c r="AF723" s="45"/>
      <c r="AG723" s="45"/>
      <c r="AH723" s="45"/>
      <c r="AI723" s="45"/>
      <c r="AJ723" s="45"/>
      <c r="AK723" s="45"/>
      <c r="AL723" s="45"/>
      <c r="AM723" s="45"/>
      <c r="AN723" s="100"/>
      <c r="AO723" s="45"/>
      <c r="AP723" s="45"/>
      <c r="AQ723" s="45"/>
    </row>
    <row r="724" spans="6:43">
      <c r="F724" s="45"/>
      <c r="G724" s="45"/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5"/>
      <c r="W724" s="45"/>
      <c r="X724" s="45"/>
      <c r="Y724" s="45"/>
      <c r="Z724" s="45"/>
      <c r="AA724" s="45"/>
      <c r="AB724" s="45"/>
      <c r="AC724" s="45"/>
      <c r="AD724" s="45"/>
      <c r="AE724" s="45"/>
      <c r="AF724" s="45"/>
      <c r="AG724" s="45"/>
      <c r="AH724" s="45"/>
      <c r="AI724" s="45"/>
      <c r="AJ724" s="45"/>
      <c r="AK724" s="45"/>
      <c r="AL724" s="45"/>
      <c r="AM724" s="45"/>
      <c r="AN724" s="100"/>
      <c r="AO724" s="45"/>
      <c r="AP724" s="45"/>
      <c r="AQ724" s="45"/>
    </row>
    <row r="725" spans="6:43">
      <c r="F725" s="45"/>
      <c r="G725" s="45"/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5"/>
      <c r="W725" s="45"/>
      <c r="X725" s="45"/>
      <c r="Y725" s="45"/>
      <c r="Z725" s="45"/>
      <c r="AA725" s="45"/>
      <c r="AB725" s="45"/>
      <c r="AC725" s="45"/>
      <c r="AD725" s="45"/>
      <c r="AE725" s="45"/>
      <c r="AF725" s="45"/>
      <c r="AG725" s="45"/>
      <c r="AH725" s="45"/>
      <c r="AI725" s="45"/>
      <c r="AJ725" s="45"/>
      <c r="AK725" s="45"/>
      <c r="AL725" s="45"/>
      <c r="AM725" s="45"/>
      <c r="AN725" s="100"/>
      <c r="AO725" s="45"/>
      <c r="AP725" s="45"/>
      <c r="AQ725" s="45"/>
    </row>
    <row r="726" spans="6:43">
      <c r="F726" s="45"/>
      <c r="G726" s="45"/>
      <c r="H726" s="45"/>
      <c r="I726" s="45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5"/>
      <c r="W726" s="45"/>
      <c r="X726" s="45"/>
      <c r="Y726" s="45"/>
      <c r="Z726" s="45"/>
      <c r="AA726" s="45"/>
      <c r="AB726" s="45"/>
      <c r="AC726" s="45"/>
      <c r="AD726" s="45"/>
      <c r="AE726" s="45"/>
      <c r="AF726" s="45"/>
      <c r="AG726" s="45"/>
      <c r="AH726" s="45"/>
      <c r="AI726" s="45"/>
      <c r="AJ726" s="45"/>
      <c r="AK726" s="45"/>
      <c r="AL726" s="45"/>
      <c r="AM726" s="45"/>
      <c r="AN726" s="100"/>
      <c r="AO726" s="45"/>
      <c r="AP726" s="45"/>
      <c r="AQ726" s="45"/>
    </row>
    <row r="727" spans="6:43">
      <c r="F727" s="45"/>
      <c r="G727" s="45"/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  <c r="Y727" s="45"/>
      <c r="Z727" s="45"/>
      <c r="AA727" s="45"/>
      <c r="AB727" s="45"/>
      <c r="AC727" s="45"/>
      <c r="AD727" s="45"/>
      <c r="AE727" s="45"/>
      <c r="AF727" s="45"/>
      <c r="AG727" s="45"/>
      <c r="AH727" s="45"/>
      <c r="AI727" s="45"/>
      <c r="AJ727" s="45"/>
      <c r="AK727" s="45"/>
      <c r="AL727" s="45"/>
      <c r="AM727" s="45"/>
      <c r="AN727" s="100"/>
      <c r="AO727" s="45"/>
      <c r="AP727" s="45"/>
      <c r="AQ727" s="45"/>
    </row>
    <row r="728" spans="6:43">
      <c r="F728" s="45"/>
      <c r="G728" s="45"/>
      <c r="H728" s="45"/>
      <c r="I728" s="45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5"/>
      <c r="W728" s="45"/>
      <c r="X728" s="45"/>
      <c r="Y728" s="45"/>
      <c r="Z728" s="45"/>
      <c r="AA728" s="45"/>
      <c r="AB728" s="45"/>
      <c r="AC728" s="45"/>
      <c r="AD728" s="45"/>
      <c r="AE728" s="45"/>
      <c r="AF728" s="45"/>
      <c r="AG728" s="45"/>
      <c r="AH728" s="45"/>
      <c r="AI728" s="45"/>
      <c r="AJ728" s="45"/>
      <c r="AK728" s="45"/>
      <c r="AL728" s="45"/>
      <c r="AM728" s="45"/>
      <c r="AN728" s="100"/>
      <c r="AO728" s="45"/>
      <c r="AP728" s="45"/>
      <c r="AQ728" s="45"/>
    </row>
    <row r="729" spans="6:43">
      <c r="F729" s="45"/>
      <c r="G729" s="45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  <c r="Y729" s="45"/>
      <c r="Z729" s="45"/>
      <c r="AA729" s="45"/>
      <c r="AB729" s="45"/>
      <c r="AC729" s="45"/>
      <c r="AD729" s="45"/>
      <c r="AE729" s="45"/>
      <c r="AF729" s="45"/>
      <c r="AG729" s="45"/>
      <c r="AH729" s="45"/>
      <c r="AI729" s="45"/>
      <c r="AJ729" s="45"/>
      <c r="AK729" s="45"/>
      <c r="AL729" s="45"/>
      <c r="AM729" s="45"/>
      <c r="AN729" s="100"/>
      <c r="AO729" s="45"/>
      <c r="AP729" s="45"/>
      <c r="AQ729" s="45"/>
    </row>
    <row r="730" spans="6:43">
      <c r="F730" s="45"/>
      <c r="G730" s="45"/>
      <c r="H730" s="45"/>
      <c r="I730" s="45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5"/>
      <c r="W730" s="45"/>
      <c r="X730" s="45"/>
      <c r="Y730" s="45"/>
      <c r="Z730" s="45"/>
      <c r="AA730" s="45"/>
      <c r="AB730" s="45"/>
      <c r="AC730" s="45"/>
      <c r="AD730" s="45"/>
      <c r="AE730" s="45"/>
      <c r="AF730" s="45"/>
      <c r="AG730" s="45"/>
      <c r="AH730" s="45"/>
      <c r="AI730" s="45"/>
      <c r="AJ730" s="45"/>
      <c r="AK730" s="45"/>
      <c r="AL730" s="45"/>
      <c r="AM730" s="45"/>
      <c r="AN730" s="100"/>
      <c r="AO730" s="45"/>
      <c r="AP730" s="45"/>
      <c r="AQ730" s="45"/>
    </row>
    <row r="731" spans="6:43">
      <c r="F731" s="45"/>
      <c r="G731" s="45"/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5"/>
      <c r="W731" s="45"/>
      <c r="X731" s="45"/>
      <c r="Y731" s="45"/>
      <c r="Z731" s="45"/>
      <c r="AA731" s="45"/>
      <c r="AB731" s="45"/>
      <c r="AC731" s="45"/>
      <c r="AD731" s="45"/>
      <c r="AE731" s="45"/>
      <c r="AF731" s="45"/>
      <c r="AG731" s="45"/>
      <c r="AH731" s="45"/>
      <c r="AI731" s="45"/>
      <c r="AJ731" s="45"/>
      <c r="AK731" s="45"/>
      <c r="AL731" s="45"/>
      <c r="AM731" s="45"/>
      <c r="AN731" s="100"/>
      <c r="AO731" s="45"/>
      <c r="AP731" s="45"/>
      <c r="AQ731" s="45"/>
    </row>
    <row r="732" spans="6:43">
      <c r="F732" s="45"/>
      <c r="G732" s="45"/>
      <c r="H732" s="45"/>
      <c r="I732" s="45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5"/>
      <c r="W732" s="45"/>
      <c r="X732" s="45"/>
      <c r="Y732" s="45"/>
      <c r="Z732" s="45"/>
      <c r="AA732" s="45"/>
      <c r="AB732" s="45"/>
      <c r="AC732" s="45"/>
      <c r="AD732" s="45"/>
      <c r="AE732" s="45"/>
      <c r="AF732" s="45"/>
      <c r="AG732" s="45"/>
      <c r="AH732" s="45"/>
      <c r="AI732" s="45"/>
      <c r="AJ732" s="45"/>
      <c r="AK732" s="45"/>
      <c r="AL732" s="45"/>
      <c r="AM732" s="45"/>
      <c r="AN732" s="100"/>
      <c r="AO732" s="45"/>
      <c r="AP732" s="45"/>
      <c r="AQ732" s="45"/>
    </row>
    <row r="733" spans="6:43">
      <c r="F733" s="45"/>
      <c r="G733" s="45"/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  <c r="Y733" s="45"/>
      <c r="Z733" s="45"/>
      <c r="AA733" s="45"/>
      <c r="AB733" s="45"/>
      <c r="AC733" s="45"/>
      <c r="AD733" s="45"/>
      <c r="AE733" s="45"/>
      <c r="AF733" s="45"/>
      <c r="AG733" s="45"/>
      <c r="AH733" s="45"/>
      <c r="AI733" s="45"/>
      <c r="AJ733" s="45"/>
      <c r="AK733" s="45"/>
      <c r="AL733" s="45"/>
      <c r="AM733" s="45"/>
      <c r="AN733" s="100"/>
      <c r="AO733" s="45"/>
      <c r="AP733" s="45"/>
      <c r="AQ733" s="45"/>
    </row>
    <row r="734" spans="6:43">
      <c r="F734" s="45"/>
      <c r="G734" s="45"/>
      <c r="H734" s="45"/>
      <c r="I734" s="45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5"/>
      <c r="W734" s="45"/>
      <c r="X734" s="45"/>
      <c r="Y734" s="45"/>
      <c r="Z734" s="45"/>
      <c r="AA734" s="45"/>
      <c r="AB734" s="45"/>
      <c r="AC734" s="45"/>
      <c r="AD734" s="45"/>
      <c r="AE734" s="45"/>
      <c r="AF734" s="45"/>
      <c r="AG734" s="45"/>
      <c r="AH734" s="45"/>
      <c r="AI734" s="45"/>
      <c r="AJ734" s="45"/>
      <c r="AK734" s="45"/>
      <c r="AL734" s="45"/>
      <c r="AM734" s="45"/>
      <c r="AN734" s="100"/>
      <c r="AO734" s="45"/>
      <c r="AP734" s="45"/>
      <c r="AQ734" s="45"/>
    </row>
    <row r="735" spans="6:43">
      <c r="F735" s="45"/>
      <c r="G735" s="45"/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5"/>
      <c r="W735" s="45"/>
      <c r="X735" s="45"/>
      <c r="Y735" s="45"/>
      <c r="Z735" s="45"/>
      <c r="AA735" s="45"/>
      <c r="AB735" s="45"/>
      <c r="AC735" s="45"/>
      <c r="AD735" s="45"/>
      <c r="AE735" s="45"/>
      <c r="AF735" s="45"/>
      <c r="AG735" s="45"/>
      <c r="AH735" s="45"/>
      <c r="AI735" s="45"/>
      <c r="AJ735" s="45"/>
      <c r="AK735" s="45"/>
      <c r="AL735" s="45"/>
      <c r="AM735" s="45"/>
      <c r="AN735" s="100"/>
      <c r="AO735" s="45"/>
      <c r="AP735" s="45"/>
      <c r="AQ735" s="45"/>
    </row>
    <row r="736" spans="6:43">
      <c r="F736" s="45"/>
      <c r="G736" s="45"/>
      <c r="H736" s="45"/>
      <c r="I736" s="45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5"/>
      <c r="W736" s="45"/>
      <c r="X736" s="45"/>
      <c r="Y736" s="45"/>
      <c r="Z736" s="45"/>
      <c r="AA736" s="45"/>
      <c r="AB736" s="45"/>
      <c r="AC736" s="45"/>
      <c r="AD736" s="45"/>
      <c r="AE736" s="45"/>
      <c r="AF736" s="45"/>
      <c r="AG736" s="45"/>
      <c r="AH736" s="45"/>
      <c r="AI736" s="45"/>
      <c r="AJ736" s="45"/>
      <c r="AK736" s="45"/>
      <c r="AL736" s="45"/>
      <c r="AM736" s="45"/>
      <c r="AN736" s="100"/>
      <c r="AO736" s="45"/>
      <c r="AP736" s="45"/>
      <c r="AQ736" s="45"/>
    </row>
    <row r="737" spans="6:43">
      <c r="F737" s="45"/>
      <c r="G737" s="45"/>
      <c r="H737" s="45"/>
      <c r="I737" s="45"/>
      <c r="J737" s="45"/>
      <c r="K737" s="45"/>
      <c r="L737" s="45"/>
      <c r="M737" s="45"/>
      <c r="N737" s="45"/>
      <c r="O737" s="45"/>
      <c r="P737" s="45"/>
      <c r="Q737" s="45"/>
      <c r="R737" s="45"/>
      <c r="S737" s="45"/>
      <c r="T737" s="45"/>
      <c r="U737" s="45"/>
      <c r="V737" s="45"/>
      <c r="W737" s="45"/>
      <c r="X737" s="45"/>
      <c r="Y737" s="45"/>
      <c r="Z737" s="45"/>
      <c r="AA737" s="45"/>
      <c r="AB737" s="45"/>
      <c r="AC737" s="45"/>
      <c r="AD737" s="45"/>
      <c r="AE737" s="45"/>
      <c r="AF737" s="45"/>
      <c r="AG737" s="45"/>
      <c r="AH737" s="45"/>
      <c r="AI737" s="45"/>
      <c r="AJ737" s="45"/>
      <c r="AK737" s="45"/>
      <c r="AL737" s="45"/>
      <c r="AM737" s="45"/>
      <c r="AN737" s="100"/>
      <c r="AO737" s="45"/>
      <c r="AP737" s="45"/>
      <c r="AQ737" s="45"/>
    </row>
    <row r="738" spans="6:43">
      <c r="F738" s="45"/>
      <c r="G738" s="45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5"/>
      <c r="W738" s="45"/>
      <c r="X738" s="45"/>
      <c r="Y738" s="45"/>
      <c r="Z738" s="45"/>
      <c r="AA738" s="45"/>
      <c r="AB738" s="45"/>
      <c r="AC738" s="45"/>
      <c r="AD738" s="45"/>
      <c r="AE738" s="45"/>
      <c r="AF738" s="45"/>
      <c r="AG738" s="45"/>
      <c r="AH738" s="45"/>
      <c r="AI738" s="45"/>
      <c r="AJ738" s="45"/>
      <c r="AK738" s="45"/>
      <c r="AL738" s="45"/>
      <c r="AM738" s="45"/>
      <c r="AN738" s="100"/>
      <c r="AO738" s="45"/>
      <c r="AP738" s="45"/>
      <c r="AQ738" s="45"/>
    </row>
    <row r="739" spans="6:43">
      <c r="F739" s="45"/>
      <c r="G739" s="45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  <c r="Y739" s="45"/>
      <c r="Z739" s="45"/>
      <c r="AA739" s="45"/>
      <c r="AB739" s="45"/>
      <c r="AC739" s="45"/>
      <c r="AD739" s="45"/>
      <c r="AE739" s="45"/>
      <c r="AF739" s="45"/>
      <c r="AG739" s="45"/>
      <c r="AH739" s="45"/>
      <c r="AI739" s="45"/>
      <c r="AJ739" s="45"/>
      <c r="AK739" s="45"/>
      <c r="AL739" s="45"/>
      <c r="AM739" s="45"/>
      <c r="AN739" s="100"/>
      <c r="AO739" s="45"/>
      <c r="AP739" s="45"/>
      <c r="AQ739" s="45"/>
    </row>
    <row r="740" spans="6:43">
      <c r="F740" s="45"/>
      <c r="G740" s="45"/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5"/>
      <c r="W740" s="45"/>
      <c r="X740" s="45"/>
      <c r="Y740" s="45"/>
      <c r="Z740" s="45"/>
      <c r="AA740" s="45"/>
      <c r="AB740" s="45"/>
      <c r="AC740" s="45"/>
      <c r="AD740" s="45"/>
      <c r="AE740" s="45"/>
      <c r="AF740" s="45"/>
      <c r="AG740" s="45"/>
      <c r="AH740" s="45"/>
      <c r="AI740" s="45"/>
      <c r="AJ740" s="45"/>
      <c r="AK740" s="45"/>
      <c r="AL740" s="45"/>
      <c r="AM740" s="45"/>
      <c r="AN740" s="100"/>
      <c r="AO740" s="45"/>
      <c r="AP740" s="45"/>
      <c r="AQ740" s="45"/>
    </row>
    <row r="741" spans="6:43">
      <c r="F741" s="45"/>
      <c r="G741" s="45"/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  <c r="Y741" s="45"/>
      <c r="Z741" s="45"/>
      <c r="AA741" s="45"/>
      <c r="AB741" s="45"/>
      <c r="AC741" s="45"/>
      <c r="AD741" s="45"/>
      <c r="AE741" s="45"/>
      <c r="AF741" s="45"/>
      <c r="AG741" s="45"/>
      <c r="AH741" s="45"/>
      <c r="AI741" s="45"/>
      <c r="AJ741" s="45"/>
      <c r="AK741" s="45"/>
      <c r="AL741" s="45"/>
      <c r="AM741" s="45"/>
      <c r="AN741" s="100"/>
      <c r="AO741" s="45"/>
      <c r="AP741" s="45"/>
      <c r="AQ741" s="45"/>
    </row>
    <row r="742" spans="6:43">
      <c r="F742" s="45"/>
      <c r="G742" s="45"/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  <c r="Y742" s="45"/>
      <c r="Z742" s="45"/>
      <c r="AA742" s="45"/>
      <c r="AB742" s="45"/>
      <c r="AC742" s="45"/>
      <c r="AD742" s="45"/>
      <c r="AE742" s="45"/>
      <c r="AF742" s="45"/>
      <c r="AG742" s="45"/>
      <c r="AH742" s="45"/>
      <c r="AI742" s="45"/>
      <c r="AJ742" s="45"/>
      <c r="AK742" s="45"/>
      <c r="AL742" s="45"/>
      <c r="AM742" s="45"/>
      <c r="AN742" s="100"/>
      <c r="AO742" s="45"/>
      <c r="AP742" s="45"/>
      <c r="AQ742" s="45"/>
    </row>
    <row r="743" spans="6:43">
      <c r="F743" s="45"/>
      <c r="G743" s="45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5"/>
      <c r="W743" s="45"/>
      <c r="X743" s="45"/>
      <c r="Y743" s="45"/>
      <c r="Z743" s="45"/>
      <c r="AA743" s="45"/>
      <c r="AB743" s="45"/>
      <c r="AC743" s="45"/>
      <c r="AD743" s="45"/>
      <c r="AE743" s="45"/>
      <c r="AF743" s="45"/>
      <c r="AG743" s="45"/>
      <c r="AH743" s="45"/>
      <c r="AI743" s="45"/>
      <c r="AJ743" s="45"/>
      <c r="AK743" s="45"/>
      <c r="AL743" s="45"/>
      <c r="AM743" s="45"/>
      <c r="AN743" s="100"/>
      <c r="AO743" s="45"/>
      <c r="AP743" s="45"/>
      <c r="AQ743" s="45"/>
    </row>
    <row r="744" spans="6:43">
      <c r="F744" s="45"/>
      <c r="G744" s="45"/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5"/>
      <c r="W744" s="45"/>
      <c r="X744" s="45"/>
      <c r="Y744" s="45"/>
      <c r="Z744" s="45"/>
      <c r="AA744" s="45"/>
      <c r="AB744" s="45"/>
      <c r="AC744" s="45"/>
      <c r="AD744" s="45"/>
      <c r="AE744" s="45"/>
      <c r="AF744" s="45"/>
      <c r="AG744" s="45"/>
      <c r="AH744" s="45"/>
      <c r="AI744" s="45"/>
      <c r="AJ744" s="45"/>
      <c r="AK744" s="45"/>
      <c r="AL744" s="45"/>
      <c r="AM744" s="45"/>
      <c r="AN744" s="100"/>
      <c r="AO744" s="45"/>
      <c r="AP744" s="45"/>
      <c r="AQ744" s="45"/>
    </row>
    <row r="745" spans="6:43">
      <c r="F745" s="45"/>
      <c r="G745" s="45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5"/>
      <c r="W745" s="45"/>
      <c r="X745" s="45"/>
      <c r="Y745" s="45"/>
      <c r="Z745" s="45"/>
      <c r="AA745" s="45"/>
      <c r="AB745" s="45"/>
      <c r="AC745" s="45"/>
      <c r="AD745" s="45"/>
      <c r="AE745" s="45"/>
      <c r="AF745" s="45"/>
      <c r="AG745" s="45"/>
      <c r="AH745" s="45"/>
      <c r="AI745" s="45"/>
      <c r="AJ745" s="45"/>
      <c r="AK745" s="45"/>
      <c r="AL745" s="45"/>
      <c r="AM745" s="45"/>
      <c r="AN745" s="100"/>
      <c r="AO745" s="45"/>
      <c r="AP745" s="45"/>
      <c r="AQ745" s="45"/>
    </row>
    <row r="746" spans="6:43">
      <c r="F746" s="45"/>
      <c r="G746" s="45"/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  <c r="Y746" s="45"/>
      <c r="Z746" s="45"/>
      <c r="AA746" s="45"/>
      <c r="AB746" s="45"/>
      <c r="AC746" s="45"/>
      <c r="AD746" s="45"/>
      <c r="AE746" s="45"/>
      <c r="AF746" s="45"/>
      <c r="AG746" s="45"/>
      <c r="AH746" s="45"/>
      <c r="AI746" s="45"/>
      <c r="AJ746" s="45"/>
      <c r="AK746" s="45"/>
      <c r="AL746" s="45"/>
      <c r="AM746" s="45"/>
      <c r="AN746" s="100"/>
      <c r="AO746" s="45"/>
      <c r="AP746" s="45"/>
      <c r="AQ746" s="45"/>
    </row>
    <row r="747" spans="6:43">
      <c r="F747" s="45"/>
      <c r="G747" s="45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5"/>
      <c r="W747" s="45"/>
      <c r="X747" s="45"/>
      <c r="Y747" s="45"/>
      <c r="Z747" s="45"/>
      <c r="AA747" s="45"/>
      <c r="AB747" s="45"/>
      <c r="AC747" s="45"/>
      <c r="AD747" s="45"/>
      <c r="AE747" s="45"/>
      <c r="AF747" s="45"/>
      <c r="AG747" s="45"/>
      <c r="AH747" s="45"/>
      <c r="AI747" s="45"/>
      <c r="AJ747" s="45"/>
      <c r="AK747" s="45"/>
      <c r="AL747" s="45"/>
      <c r="AM747" s="45"/>
      <c r="AN747" s="100"/>
      <c r="AO747" s="45"/>
      <c r="AP747" s="45"/>
      <c r="AQ747" s="45"/>
    </row>
    <row r="748" spans="6:43">
      <c r="F748" s="45"/>
      <c r="G748" s="45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5"/>
      <c r="W748" s="45"/>
      <c r="X748" s="45"/>
      <c r="Y748" s="45"/>
      <c r="Z748" s="45"/>
      <c r="AA748" s="45"/>
      <c r="AB748" s="45"/>
      <c r="AC748" s="45"/>
      <c r="AD748" s="45"/>
      <c r="AE748" s="45"/>
      <c r="AF748" s="45"/>
      <c r="AG748" s="45"/>
      <c r="AH748" s="45"/>
      <c r="AI748" s="45"/>
      <c r="AJ748" s="45"/>
      <c r="AK748" s="45"/>
      <c r="AL748" s="45"/>
      <c r="AM748" s="45"/>
      <c r="AN748" s="100"/>
      <c r="AO748" s="45"/>
      <c r="AP748" s="45"/>
      <c r="AQ748" s="45"/>
    </row>
    <row r="749" spans="6:43">
      <c r="F749" s="45"/>
      <c r="G749" s="45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5"/>
      <c r="W749" s="45"/>
      <c r="X749" s="45"/>
      <c r="Y749" s="45"/>
      <c r="Z749" s="45"/>
      <c r="AA749" s="45"/>
      <c r="AB749" s="45"/>
      <c r="AC749" s="45"/>
      <c r="AD749" s="45"/>
      <c r="AE749" s="45"/>
      <c r="AF749" s="45"/>
      <c r="AG749" s="45"/>
      <c r="AH749" s="45"/>
      <c r="AI749" s="45"/>
      <c r="AJ749" s="45"/>
      <c r="AK749" s="45"/>
      <c r="AL749" s="45"/>
      <c r="AM749" s="45"/>
      <c r="AN749" s="100"/>
      <c r="AO749" s="45"/>
      <c r="AP749" s="45"/>
      <c r="AQ749" s="45"/>
    </row>
    <row r="750" spans="6:43">
      <c r="F750" s="45"/>
      <c r="G750" s="45"/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5"/>
      <c r="W750" s="45"/>
      <c r="X750" s="45"/>
      <c r="Y750" s="45"/>
      <c r="Z750" s="45"/>
      <c r="AA750" s="45"/>
      <c r="AB750" s="45"/>
      <c r="AC750" s="45"/>
      <c r="AD750" s="45"/>
      <c r="AE750" s="45"/>
      <c r="AF750" s="45"/>
      <c r="AG750" s="45"/>
      <c r="AH750" s="45"/>
      <c r="AI750" s="45"/>
      <c r="AJ750" s="45"/>
      <c r="AK750" s="45"/>
      <c r="AL750" s="45"/>
      <c r="AM750" s="45"/>
      <c r="AN750" s="100"/>
      <c r="AO750" s="45"/>
      <c r="AP750" s="45"/>
      <c r="AQ750" s="45"/>
    </row>
    <row r="751" spans="6:43">
      <c r="F751" s="45"/>
      <c r="G751" s="45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5"/>
      <c r="W751" s="45"/>
      <c r="X751" s="45"/>
      <c r="Y751" s="45"/>
      <c r="Z751" s="45"/>
      <c r="AA751" s="45"/>
      <c r="AB751" s="45"/>
      <c r="AC751" s="45"/>
      <c r="AD751" s="45"/>
      <c r="AE751" s="45"/>
      <c r="AF751" s="45"/>
      <c r="AG751" s="45"/>
      <c r="AH751" s="45"/>
      <c r="AI751" s="45"/>
      <c r="AJ751" s="45"/>
      <c r="AK751" s="45"/>
      <c r="AL751" s="45"/>
      <c r="AM751" s="45"/>
      <c r="AN751" s="100"/>
      <c r="AO751" s="45"/>
      <c r="AP751" s="45"/>
      <c r="AQ751" s="45"/>
    </row>
    <row r="752" spans="6:43">
      <c r="F752" s="45"/>
      <c r="G752" s="45"/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5"/>
      <c r="W752" s="45"/>
      <c r="X752" s="45"/>
      <c r="Y752" s="45"/>
      <c r="Z752" s="45"/>
      <c r="AA752" s="45"/>
      <c r="AB752" s="45"/>
      <c r="AC752" s="45"/>
      <c r="AD752" s="45"/>
      <c r="AE752" s="45"/>
      <c r="AF752" s="45"/>
      <c r="AG752" s="45"/>
      <c r="AH752" s="45"/>
      <c r="AI752" s="45"/>
      <c r="AJ752" s="45"/>
      <c r="AK752" s="45"/>
      <c r="AL752" s="45"/>
      <c r="AM752" s="45"/>
      <c r="AN752" s="100"/>
      <c r="AO752" s="45"/>
      <c r="AP752" s="45"/>
      <c r="AQ752" s="45"/>
    </row>
    <row r="753" spans="6:43">
      <c r="F753" s="45"/>
      <c r="G753" s="45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5"/>
      <c r="W753" s="45"/>
      <c r="X753" s="45"/>
      <c r="Y753" s="45"/>
      <c r="Z753" s="45"/>
      <c r="AA753" s="45"/>
      <c r="AB753" s="45"/>
      <c r="AC753" s="45"/>
      <c r="AD753" s="45"/>
      <c r="AE753" s="45"/>
      <c r="AF753" s="45"/>
      <c r="AG753" s="45"/>
      <c r="AH753" s="45"/>
      <c r="AI753" s="45"/>
      <c r="AJ753" s="45"/>
      <c r="AK753" s="45"/>
      <c r="AL753" s="45"/>
      <c r="AM753" s="45"/>
      <c r="AN753" s="100"/>
      <c r="AO753" s="45"/>
      <c r="AP753" s="45"/>
      <c r="AQ753" s="45"/>
    </row>
    <row r="754" spans="6:43">
      <c r="F754" s="45"/>
      <c r="G754" s="45"/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5"/>
      <c r="W754" s="45"/>
      <c r="X754" s="45"/>
      <c r="Y754" s="45"/>
      <c r="Z754" s="45"/>
      <c r="AA754" s="45"/>
      <c r="AB754" s="45"/>
      <c r="AC754" s="45"/>
      <c r="AD754" s="45"/>
      <c r="AE754" s="45"/>
      <c r="AF754" s="45"/>
      <c r="AG754" s="45"/>
      <c r="AH754" s="45"/>
      <c r="AI754" s="45"/>
      <c r="AJ754" s="45"/>
      <c r="AK754" s="45"/>
      <c r="AL754" s="45"/>
      <c r="AM754" s="45"/>
      <c r="AN754" s="100"/>
      <c r="AO754" s="45"/>
      <c r="AP754" s="45"/>
      <c r="AQ754" s="45"/>
    </row>
    <row r="755" spans="6:43">
      <c r="F755" s="45"/>
      <c r="G755" s="45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45"/>
      <c r="X755" s="45"/>
      <c r="Y755" s="45"/>
      <c r="Z755" s="45"/>
      <c r="AA755" s="45"/>
      <c r="AB755" s="45"/>
      <c r="AC755" s="45"/>
      <c r="AD755" s="45"/>
      <c r="AE755" s="45"/>
      <c r="AF755" s="45"/>
      <c r="AG755" s="45"/>
      <c r="AH755" s="45"/>
      <c r="AI755" s="45"/>
      <c r="AJ755" s="45"/>
      <c r="AK755" s="45"/>
      <c r="AL755" s="45"/>
      <c r="AM755" s="45"/>
      <c r="AN755" s="100"/>
      <c r="AO755" s="45"/>
      <c r="AP755" s="45"/>
      <c r="AQ755" s="45"/>
    </row>
    <row r="756" spans="6:43">
      <c r="F756" s="45"/>
      <c r="G756" s="45"/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  <c r="Y756" s="45"/>
      <c r="Z756" s="45"/>
      <c r="AA756" s="45"/>
      <c r="AB756" s="45"/>
      <c r="AC756" s="45"/>
      <c r="AD756" s="45"/>
      <c r="AE756" s="45"/>
      <c r="AF756" s="45"/>
      <c r="AG756" s="45"/>
      <c r="AH756" s="45"/>
      <c r="AI756" s="45"/>
      <c r="AJ756" s="45"/>
      <c r="AK756" s="45"/>
      <c r="AL756" s="45"/>
      <c r="AM756" s="45"/>
      <c r="AN756" s="100"/>
      <c r="AO756" s="45"/>
      <c r="AP756" s="45"/>
      <c r="AQ756" s="45"/>
    </row>
    <row r="757" spans="6:43">
      <c r="F757" s="45"/>
      <c r="G757" s="45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  <c r="Y757" s="45"/>
      <c r="Z757" s="45"/>
      <c r="AA757" s="45"/>
      <c r="AB757" s="45"/>
      <c r="AC757" s="45"/>
      <c r="AD757" s="45"/>
      <c r="AE757" s="45"/>
      <c r="AF757" s="45"/>
      <c r="AG757" s="45"/>
      <c r="AH757" s="45"/>
      <c r="AI757" s="45"/>
      <c r="AJ757" s="45"/>
      <c r="AK757" s="45"/>
      <c r="AL757" s="45"/>
      <c r="AM757" s="45"/>
      <c r="AN757" s="100"/>
      <c r="AO757" s="45"/>
      <c r="AP757" s="45"/>
      <c r="AQ757" s="45"/>
    </row>
    <row r="758" spans="6:43">
      <c r="F758" s="45"/>
      <c r="G758" s="45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  <c r="Y758" s="45"/>
      <c r="Z758" s="45"/>
      <c r="AA758" s="45"/>
      <c r="AB758" s="45"/>
      <c r="AC758" s="45"/>
      <c r="AD758" s="45"/>
      <c r="AE758" s="45"/>
      <c r="AF758" s="45"/>
      <c r="AG758" s="45"/>
      <c r="AH758" s="45"/>
      <c r="AI758" s="45"/>
      <c r="AJ758" s="45"/>
      <c r="AK758" s="45"/>
      <c r="AL758" s="45"/>
      <c r="AM758" s="45"/>
      <c r="AN758" s="100"/>
      <c r="AO758" s="45"/>
      <c r="AP758" s="45"/>
      <c r="AQ758" s="45"/>
    </row>
    <row r="759" spans="6:43">
      <c r="F759" s="45"/>
      <c r="G759" s="45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  <c r="Y759" s="45"/>
      <c r="Z759" s="45"/>
      <c r="AA759" s="45"/>
      <c r="AB759" s="45"/>
      <c r="AC759" s="45"/>
      <c r="AD759" s="45"/>
      <c r="AE759" s="45"/>
      <c r="AF759" s="45"/>
      <c r="AG759" s="45"/>
      <c r="AH759" s="45"/>
      <c r="AI759" s="45"/>
      <c r="AJ759" s="45"/>
      <c r="AK759" s="45"/>
      <c r="AL759" s="45"/>
      <c r="AM759" s="45"/>
      <c r="AN759" s="100"/>
      <c r="AO759" s="45"/>
      <c r="AP759" s="45"/>
      <c r="AQ759" s="45"/>
    </row>
    <row r="760" spans="6:43">
      <c r="F760" s="45"/>
      <c r="G760" s="45"/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  <c r="Y760" s="45"/>
      <c r="Z760" s="45"/>
      <c r="AA760" s="45"/>
      <c r="AB760" s="45"/>
      <c r="AC760" s="45"/>
      <c r="AD760" s="45"/>
      <c r="AE760" s="45"/>
      <c r="AF760" s="45"/>
      <c r="AG760" s="45"/>
      <c r="AH760" s="45"/>
      <c r="AI760" s="45"/>
      <c r="AJ760" s="45"/>
      <c r="AK760" s="45"/>
      <c r="AL760" s="45"/>
      <c r="AM760" s="45"/>
      <c r="AN760" s="100"/>
      <c r="AO760" s="45"/>
      <c r="AP760" s="45"/>
      <c r="AQ760" s="45"/>
    </row>
    <row r="761" spans="6:43">
      <c r="F761" s="45"/>
      <c r="G761" s="45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  <c r="Y761" s="45"/>
      <c r="Z761" s="45"/>
      <c r="AA761" s="45"/>
      <c r="AB761" s="45"/>
      <c r="AC761" s="45"/>
      <c r="AD761" s="45"/>
      <c r="AE761" s="45"/>
      <c r="AF761" s="45"/>
      <c r="AG761" s="45"/>
      <c r="AH761" s="45"/>
      <c r="AI761" s="45"/>
      <c r="AJ761" s="45"/>
      <c r="AK761" s="45"/>
      <c r="AL761" s="45"/>
      <c r="AM761" s="45"/>
      <c r="AN761" s="100"/>
      <c r="AO761" s="45"/>
      <c r="AP761" s="45"/>
      <c r="AQ761" s="45"/>
    </row>
    <row r="762" spans="6:43">
      <c r="F762" s="45"/>
      <c r="G762" s="45"/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45"/>
      <c r="X762" s="45"/>
      <c r="Y762" s="45"/>
      <c r="Z762" s="45"/>
      <c r="AA762" s="45"/>
      <c r="AB762" s="45"/>
      <c r="AC762" s="45"/>
      <c r="AD762" s="45"/>
      <c r="AE762" s="45"/>
      <c r="AF762" s="45"/>
      <c r="AG762" s="45"/>
      <c r="AH762" s="45"/>
      <c r="AI762" s="45"/>
      <c r="AJ762" s="45"/>
      <c r="AK762" s="45"/>
      <c r="AL762" s="45"/>
      <c r="AM762" s="45"/>
      <c r="AN762" s="100"/>
      <c r="AO762" s="45"/>
      <c r="AP762" s="45"/>
      <c r="AQ762" s="45"/>
    </row>
    <row r="763" spans="6:43">
      <c r="F763" s="45"/>
      <c r="G763" s="45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5"/>
      <c r="W763" s="45"/>
      <c r="X763" s="45"/>
      <c r="Y763" s="45"/>
      <c r="Z763" s="45"/>
      <c r="AA763" s="45"/>
      <c r="AB763" s="45"/>
      <c r="AC763" s="45"/>
      <c r="AD763" s="45"/>
      <c r="AE763" s="45"/>
      <c r="AF763" s="45"/>
      <c r="AG763" s="45"/>
      <c r="AH763" s="45"/>
      <c r="AI763" s="45"/>
      <c r="AJ763" s="45"/>
      <c r="AK763" s="45"/>
      <c r="AL763" s="45"/>
      <c r="AM763" s="45"/>
      <c r="AN763" s="100"/>
      <c r="AO763" s="45"/>
      <c r="AP763" s="45"/>
      <c r="AQ763" s="45"/>
    </row>
    <row r="764" spans="6:43">
      <c r="F764" s="45"/>
      <c r="G764" s="45"/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5"/>
      <c r="W764" s="45"/>
      <c r="X764" s="45"/>
      <c r="Y764" s="45"/>
      <c r="Z764" s="45"/>
      <c r="AA764" s="45"/>
      <c r="AB764" s="45"/>
      <c r="AC764" s="45"/>
      <c r="AD764" s="45"/>
      <c r="AE764" s="45"/>
      <c r="AF764" s="45"/>
      <c r="AG764" s="45"/>
      <c r="AH764" s="45"/>
      <c r="AI764" s="45"/>
      <c r="AJ764" s="45"/>
      <c r="AK764" s="45"/>
      <c r="AL764" s="45"/>
      <c r="AM764" s="45"/>
      <c r="AN764" s="100"/>
      <c r="AO764" s="45"/>
      <c r="AP764" s="45"/>
      <c r="AQ764" s="45"/>
    </row>
    <row r="765" spans="6:43">
      <c r="F765" s="45"/>
      <c r="G765" s="45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5"/>
      <c r="W765" s="45"/>
      <c r="X765" s="45"/>
      <c r="Y765" s="45"/>
      <c r="Z765" s="45"/>
      <c r="AA765" s="45"/>
      <c r="AB765" s="45"/>
      <c r="AC765" s="45"/>
      <c r="AD765" s="45"/>
      <c r="AE765" s="45"/>
      <c r="AF765" s="45"/>
      <c r="AG765" s="45"/>
      <c r="AH765" s="45"/>
      <c r="AI765" s="45"/>
      <c r="AJ765" s="45"/>
      <c r="AK765" s="45"/>
      <c r="AL765" s="45"/>
      <c r="AM765" s="45"/>
      <c r="AN765" s="100"/>
      <c r="AO765" s="45"/>
      <c r="AP765" s="45"/>
      <c r="AQ765" s="45"/>
    </row>
    <row r="766" spans="6:43">
      <c r="F766" s="45"/>
      <c r="G766" s="45"/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5"/>
      <c r="W766" s="45"/>
      <c r="X766" s="45"/>
      <c r="Y766" s="45"/>
      <c r="Z766" s="45"/>
      <c r="AA766" s="45"/>
      <c r="AB766" s="45"/>
      <c r="AC766" s="45"/>
      <c r="AD766" s="45"/>
      <c r="AE766" s="45"/>
      <c r="AF766" s="45"/>
      <c r="AG766" s="45"/>
      <c r="AH766" s="45"/>
      <c r="AI766" s="45"/>
      <c r="AJ766" s="45"/>
      <c r="AK766" s="45"/>
      <c r="AL766" s="45"/>
      <c r="AM766" s="45"/>
      <c r="AN766" s="100"/>
      <c r="AO766" s="45"/>
      <c r="AP766" s="45"/>
      <c r="AQ766" s="45"/>
    </row>
    <row r="767" spans="6:43">
      <c r="F767" s="45"/>
      <c r="G767" s="45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5"/>
      <c r="W767" s="45"/>
      <c r="X767" s="45"/>
      <c r="Y767" s="45"/>
      <c r="Z767" s="45"/>
      <c r="AA767" s="45"/>
      <c r="AB767" s="45"/>
      <c r="AC767" s="45"/>
      <c r="AD767" s="45"/>
      <c r="AE767" s="45"/>
      <c r="AF767" s="45"/>
      <c r="AG767" s="45"/>
      <c r="AH767" s="45"/>
      <c r="AI767" s="45"/>
      <c r="AJ767" s="45"/>
      <c r="AK767" s="45"/>
      <c r="AL767" s="45"/>
      <c r="AM767" s="45"/>
      <c r="AN767" s="100"/>
      <c r="AO767" s="45"/>
      <c r="AP767" s="45"/>
      <c r="AQ767" s="45"/>
    </row>
    <row r="768" spans="6:43">
      <c r="F768" s="45"/>
      <c r="G768" s="45"/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5"/>
      <c r="W768" s="45"/>
      <c r="X768" s="45"/>
      <c r="Y768" s="45"/>
      <c r="Z768" s="45"/>
      <c r="AA768" s="45"/>
      <c r="AB768" s="45"/>
      <c r="AC768" s="45"/>
      <c r="AD768" s="45"/>
      <c r="AE768" s="45"/>
      <c r="AF768" s="45"/>
      <c r="AG768" s="45"/>
      <c r="AH768" s="45"/>
      <c r="AI768" s="45"/>
      <c r="AJ768" s="45"/>
      <c r="AK768" s="45"/>
      <c r="AL768" s="45"/>
      <c r="AM768" s="45"/>
      <c r="AN768" s="100"/>
      <c r="AO768" s="45"/>
      <c r="AP768" s="45"/>
      <c r="AQ768" s="45"/>
    </row>
    <row r="769" spans="6:43">
      <c r="F769" s="45"/>
      <c r="G769" s="45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5"/>
      <c r="W769" s="45"/>
      <c r="X769" s="45"/>
      <c r="Y769" s="45"/>
      <c r="Z769" s="45"/>
      <c r="AA769" s="45"/>
      <c r="AB769" s="45"/>
      <c r="AC769" s="45"/>
      <c r="AD769" s="45"/>
      <c r="AE769" s="45"/>
      <c r="AF769" s="45"/>
      <c r="AG769" s="45"/>
      <c r="AH769" s="45"/>
      <c r="AI769" s="45"/>
      <c r="AJ769" s="45"/>
      <c r="AK769" s="45"/>
      <c r="AL769" s="45"/>
      <c r="AM769" s="45"/>
      <c r="AN769" s="100"/>
      <c r="AO769" s="45"/>
      <c r="AP769" s="45"/>
      <c r="AQ769" s="45"/>
    </row>
    <row r="770" spans="6:43">
      <c r="F770" s="45"/>
      <c r="G770" s="45"/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5"/>
      <c r="W770" s="45"/>
      <c r="X770" s="45"/>
      <c r="Y770" s="45"/>
      <c r="Z770" s="45"/>
      <c r="AA770" s="45"/>
      <c r="AB770" s="45"/>
      <c r="AC770" s="45"/>
      <c r="AD770" s="45"/>
      <c r="AE770" s="45"/>
      <c r="AF770" s="45"/>
      <c r="AG770" s="45"/>
      <c r="AH770" s="45"/>
      <c r="AI770" s="45"/>
      <c r="AJ770" s="45"/>
      <c r="AK770" s="45"/>
      <c r="AL770" s="45"/>
      <c r="AM770" s="45"/>
      <c r="AN770" s="100"/>
      <c r="AO770" s="45"/>
      <c r="AP770" s="45"/>
      <c r="AQ770" s="45"/>
    </row>
    <row r="771" spans="6:43">
      <c r="F771" s="45"/>
      <c r="G771" s="45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5"/>
      <c r="W771" s="45"/>
      <c r="X771" s="45"/>
      <c r="Y771" s="45"/>
      <c r="Z771" s="45"/>
      <c r="AA771" s="45"/>
      <c r="AB771" s="45"/>
      <c r="AC771" s="45"/>
      <c r="AD771" s="45"/>
      <c r="AE771" s="45"/>
      <c r="AF771" s="45"/>
      <c r="AG771" s="45"/>
      <c r="AH771" s="45"/>
      <c r="AI771" s="45"/>
      <c r="AJ771" s="45"/>
      <c r="AK771" s="45"/>
      <c r="AL771" s="45"/>
      <c r="AM771" s="45"/>
      <c r="AN771" s="100"/>
      <c r="AO771" s="45"/>
      <c r="AP771" s="45"/>
      <c r="AQ771" s="45"/>
    </row>
    <row r="772" spans="6:43">
      <c r="F772" s="45"/>
      <c r="G772" s="45"/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5"/>
      <c r="W772" s="45"/>
      <c r="X772" s="45"/>
      <c r="Y772" s="45"/>
      <c r="Z772" s="45"/>
      <c r="AA772" s="45"/>
      <c r="AB772" s="45"/>
      <c r="AC772" s="45"/>
      <c r="AD772" s="45"/>
      <c r="AE772" s="45"/>
      <c r="AF772" s="45"/>
      <c r="AG772" s="45"/>
      <c r="AH772" s="45"/>
      <c r="AI772" s="45"/>
      <c r="AJ772" s="45"/>
      <c r="AK772" s="45"/>
      <c r="AL772" s="45"/>
      <c r="AM772" s="45"/>
      <c r="AN772" s="100"/>
      <c r="AO772" s="45"/>
      <c r="AP772" s="45"/>
      <c r="AQ772" s="45"/>
    </row>
    <row r="773" spans="6:43">
      <c r="F773" s="45"/>
      <c r="G773" s="45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5"/>
      <c r="W773" s="45"/>
      <c r="X773" s="45"/>
      <c r="Y773" s="45"/>
      <c r="Z773" s="45"/>
      <c r="AA773" s="45"/>
      <c r="AB773" s="45"/>
      <c r="AC773" s="45"/>
      <c r="AD773" s="45"/>
      <c r="AE773" s="45"/>
      <c r="AF773" s="45"/>
      <c r="AG773" s="45"/>
      <c r="AH773" s="45"/>
      <c r="AI773" s="45"/>
      <c r="AJ773" s="45"/>
      <c r="AK773" s="45"/>
      <c r="AL773" s="45"/>
      <c r="AM773" s="45"/>
      <c r="AN773" s="100"/>
      <c r="AO773" s="45"/>
      <c r="AP773" s="45"/>
      <c r="AQ773" s="45"/>
    </row>
    <row r="774" spans="6:43">
      <c r="F774" s="45"/>
      <c r="G774" s="45"/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5"/>
      <c r="W774" s="45"/>
      <c r="X774" s="45"/>
      <c r="Y774" s="45"/>
      <c r="Z774" s="45"/>
      <c r="AA774" s="45"/>
      <c r="AB774" s="45"/>
      <c r="AC774" s="45"/>
      <c r="AD774" s="45"/>
      <c r="AE774" s="45"/>
      <c r="AF774" s="45"/>
      <c r="AG774" s="45"/>
      <c r="AH774" s="45"/>
      <c r="AI774" s="45"/>
      <c r="AJ774" s="45"/>
      <c r="AK774" s="45"/>
      <c r="AL774" s="45"/>
      <c r="AM774" s="45"/>
      <c r="AN774" s="100"/>
      <c r="AO774" s="45"/>
      <c r="AP774" s="45"/>
      <c r="AQ774" s="45"/>
    </row>
    <row r="775" spans="6:43">
      <c r="F775" s="45"/>
      <c r="G775" s="45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5"/>
      <c r="W775" s="45"/>
      <c r="X775" s="45"/>
      <c r="Y775" s="45"/>
      <c r="Z775" s="45"/>
      <c r="AA775" s="45"/>
      <c r="AB775" s="45"/>
      <c r="AC775" s="45"/>
      <c r="AD775" s="45"/>
      <c r="AE775" s="45"/>
      <c r="AF775" s="45"/>
      <c r="AG775" s="45"/>
      <c r="AH775" s="45"/>
      <c r="AI775" s="45"/>
      <c r="AJ775" s="45"/>
      <c r="AK775" s="45"/>
      <c r="AL775" s="45"/>
      <c r="AM775" s="45"/>
      <c r="AN775" s="100"/>
      <c r="AO775" s="45"/>
      <c r="AP775" s="45"/>
      <c r="AQ775" s="45"/>
    </row>
    <row r="776" spans="6:43">
      <c r="F776" s="45"/>
      <c r="G776" s="45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5"/>
      <c r="W776" s="45"/>
      <c r="X776" s="45"/>
      <c r="Y776" s="45"/>
      <c r="Z776" s="45"/>
      <c r="AA776" s="45"/>
      <c r="AB776" s="45"/>
      <c r="AC776" s="45"/>
      <c r="AD776" s="45"/>
      <c r="AE776" s="45"/>
      <c r="AF776" s="45"/>
      <c r="AG776" s="45"/>
      <c r="AH776" s="45"/>
      <c r="AI776" s="45"/>
      <c r="AJ776" s="45"/>
      <c r="AK776" s="45"/>
      <c r="AL776" s="45"/>
      <c r="AM776" s="45"/>
      <c r="AN776" s="100"/>
      <c r="AO776" s="45"/>
      <c r="AP776" s="45"/>
      <c r="AQ776" s="45"/>
    </row>
    <row r="777" spans="6:43">
      <c r="F777" s="45"/>
      <c r="G777" s="45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5"/>
      <c r="W777" s="45"/>
      <c r="X777" s="45"/>
      <c r="Y777" s="45"/>
      <c r="Z777" s="45"/>
      <c r="AA777" s="45"/>
      <c r="AB777" s="45"/>
      <c r="AC777" s="45"/>
      <c r="AD777" s="45"/>
      <c r="AE777" s="45"/>
      <c r="AF777" s="45"/>
      <c r="AG777" s="45"/>
      <c r="AH777" s="45"/>
      <c r="AI777" s="45"/>
      <c r="AJ777" s="45"/>
      <c r="AK777" s="45"/>
      <c r="AL777" s="45"/>
      <c r="AM777" s="45"/>
      <c r="AN777" s="100"/>
      <c r="AO777" s="45"/>
      <c r="AP777" s="45"/>
      <c r="AQ777" s="45"/>
    </row>
    <row r="778" spans="6:43">
      <c r="F778" s="45"/>
      <c r="G778" s="45"/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5"/>
      <c r="W778" s="45"/>
      <c r="X778" s="45"/>
      <c r="Y778" s="45"/>
      <c r="Z778" s="45"/>
      <c r="AA778" s="45"/>
      <c r="AB778" s="45"/>
      <c r="AC778" s="45"/>
      <c r="AD778" s="45"/>
      <c r="AE778" s="45"/>
      <c r="AF778" s="45"/>
      <c r="AG778" s="45"/>
      <c r="AH778" s="45"/>
      <c r="AI778" s="45"/>
      <c r="AJ778" s="45"/>
      <c r="AK778" s="45"/>
      <c r="AL778" s="45"/>
      <c r="AM778" s="45"/>
      <c r="AN778" s="100"/>
      <c r="AO778" s="45"/>
      <c r="AP778" s="45"/>
      <c r="AQ778" s="45"/>
    </row>
    <row r="779" spans="6:43">
      <c r="F779" s="45"/>
      <c r="G779" s="45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5"/>
      <c r="W779" s="45"/>
      <c r="X779" s="45"/>
      <c r="Y779" s="45"/>
      <c r="Z779" s="45"/>
      <c r="AA779" s="45"/>
      <c r="AB779" s="45"/>
      <c r="AC779" s="45"/>
      <c r="AD779" s="45"/>
      <c r="AE779" s="45"/>
      <c r="AF779" s="45"/>
      <c r="AG779" s="45"/>
      <c r="AH779" s="45"/>
      <c r="AI779" s="45"/>
      <c r="AJ779" s="45"/>
      <c r="AK779" s="45"/>
      <c r="AL779" s="45"/>
      <c r="AM779" s="45"/>
      <c r="AN779" s="100"/>
      <c r="AO779" s="45"/>
      <c r="AP779" s="45"/>
      <c r="AQ779" s="45"/>
    </row>
    <row r="780" spans="6:43">
      <c r="F780" s="45"/>
      <c r="G780" s="45"/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5"/>
      <c r="W780" s="45"/>
      <c r="X780" s="45"/>
      <c r="Y780" s="45"/>
      <c r="Z780" s="45"/>
      <c r="AA780" s="45"/>
      <c r="AB780" s="45"/>
      <c r="AC780" s="45"/>
      <c r="AD780" s="45"/>
      <c r="AE780" s="45"/>
      <c r="AF780" s="45"/>
      <c r="AG780" s="45"/>
      <c r="AH780" s="45"/>
      <c r="AI780" s="45"/>
      <c r="AJ780" s="45"/>
      <c r="AK780" s="45"/>
      <c r="AL780" s="45"/>
      <c r="AM780" s="45"/>
      <c r="AN780" s="100"/>
      <c r="AO780" s="45"/>
      <c r="AP780" s="45"/>
      <c r="AQ780" s="45"/>
    </row>
    <row r="781" spans="6:43">
      <c r="F781" s="45"/>
      <c r="G781" s="45"/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5"/>
      <c r="U781" s="45"/>
      <c r="V781" s="45"/>
      <c r="W781" s="45"/>
      <c r="X781" s="45"/>
      <c r="Y781" s="45"/>
      <c r="Z781" s="45"/>
      <c r="AA781" s="45"/>
      <c r="AB781" s="45"/>
      <c r="AC781" s="45"/>
      <c r="AD781" s="45"/>
      <c r="AE781" s="45"/>
      <c r="AF781" s="45"/>
      <c r="AG781" s="45"/>
      <c r="AH781" s="45"/>
      <c r="AI781" s="45"/>
      <c r="AJ781" s="45"/>
      <c r="AK781" s="45"/>
      <c r="AL781" s="45"/>
      <c r="AM781" s="45"/>
      <c r="AN781" s="100"/>
      <c r="AO781" s="45"/>
      <c r="AP781" s="45"/>
      <c r="AQ781" s="45"/>
    </row>
    <row r="782" spans="6:43">
      <c r="F782" s="45"/>
      <c r="G782" s="45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5"/>
      <c r="W782" s="45"/>
      <c r="X782" s="45"/>
      <c r="Y782" s="45"/>
      <c r="Z782" s="45"/>
      <c r="AA782" s="45"/>
      <c r="AB782" s="45"/>
      <c r="AC782" s="45"/>
      <c r="AD782" s="45"/>
      <c r="AE782" s="45"/>
      <c r="AF782" s="45"/>
      <c r="AG782" s="45"/>
      <c r="AH782" s="45"/>
      <c r="AI782" s="45"/>
      <c r="AJ782" s="45"/>
      <c r="AK782" s="45"/>
      <c r="AL782" s="45"/>
      <c r="AM782" s="45"/>
      <c r="AN782" s="100"/>
      <c r="AO782" s="45"/>
      <c r="AP782" s="45"/>
      <c r="AQ782" s="45"/>
    </row>
    <row r="783" spans="6:43">
      <c r="F783" s="45"/>
      <c r="G783" s="45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5"/>
      <c r="U783" s="45"/>
      <c r="V783" s="45"/>
      <c r="W783" s="45"/>
      <c r="X783" s="45"/>
      <c r="Y783" s="45"/>
      <c r="Z783" s="45"/>
      <c r="AA783" s="45"/>
      <c r="AB783" s="45"/>
      <c r="AC783" s="45"/>
      <c r="AD783" s="45"/>
      <c r="AE783" s="45"/>
      <c r="AF783" s="45"/>
      <c r="AG783" s="45"/>
      <c r="AH783" s="45"/>
      <c r="AI783" s="45"/>
      <c r="AJ783" s="45"/>
      <c r="AK783" s="45"/>
      <c r="AL783" s="45"/>
      <c r="AM783" s="45"/>
      <c r="AN783" s="100"/>
      <c r="AO783" s="45"/>
      <c r="AP783" s="45"/>
      <c r="AQ783" s="45"/>
    </row>
    <row r="784" spans="6:43">
      <c r="F784" s="45"/>
      <c r="G784" s="45"/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5"/>
      <c r="W784" s="45"/>
      <c r="X784" s="45"/>
      <c r="Y784" s="45"/>
      <c r="Z784" s="45"/>
      <c r="AA784" s="45"/>
      <c r="AB784" s="45"/>
      <c r="AC784" s="45"/>
      <c r="AD784" s="45"/>
      <c r="AE784" s="45"/>
      <c r="AF784" s="45"/>
      <c r="AG784" s="45"/>
      <c r="AH784" s="45"/>
      <c r="AI784" s="45"/>
      <c r="AJ784" s="45"/>
      <c r="AK784" s="45"/>
      <c r="AL784" s="45"/>
      <c r="AM784" s="45"/>
      <c r="AN784" s="100"/>
      <c r="AO784" s="45"/>
      <c r="AP784" s="45"/>
      <c r="AQ784" s="45"/>
    </row>
    <row r="785" spans="6:43">
      <c r="F785" s="45"/>
      <c r="G785" s="45"/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5"/>
      <c r="U785" s="45"/>
      <c r="V785" s="45"/>
      <c r="W785" s="45"/>
      <c r="X785" s="45"/>
      <c r="Y785" s="45"/>
      <c r="Z785" s="45"/>
      <c r="AA785" s="45"/>
      <c r="AB785" s="45"/>
      <c r="AC785" s="45"/>
      <c r="AD785" s="45"/>
      <c r="AE785" s="45"/>
      <c r="AF785" s="45"/>
      <c r="AG785" s="45"/>
      <c r="AH785" s="45"/>
      <c r="AI785" s="45"/>
      <c r="AJ785" s="45"/>
      <c r="AK785" s="45"/>
      <c r="AL785" s="45"/>
      <c r="AM785" s="45"/>
      <c r="AN785" s="100"/>
      <c r="AO785" s="45"/>
      <c r="AP785" s="45"/>
      <c r="AQ785" s="45"/>
    </row>
    <row r="786" spans="6:43">
      <c r="F786" s="45"/>
      <c r="G786" s="45"/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5"/>
      <c r="W786" s="45"/>
      <c r="X786" s="45"/>
      <c r="Y786" s="45"/>
      <c r="Z786" s="45"/>
      <c r="AA786" s="45"/>
      <c r="AB786" s="45"/>
      <c r="AC786" s="45"/>
      <c r="AD786" s="45"/>
      <c r="AE786" s="45"/>
      <c r="AF786" s="45"/>
      <c r="AG786" s="45"/>
      <c r="AH786" s="45"/>
      <c r="AI786" s="45"/>
      <c r="AJ786" s="45"/>
      <c r="AK786" s="45"/>
      <c r="AL786" s="45"/>
      <c r="AM786" s="45"/>
      <c r="AN786" s="100"/>
      <c r="AO786" s="45"/>
      <c r="AP786" s="45"/>
      <c r="AQ786" s="45"/>
    </row>
    <row r="787" spans="6:43">
      <c r="F787" s="45"/>
      <c r="G787" s="45"/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5"/>
      <c r="U787" s="45"/>
      <c r="V787" s="45"/>
      <c r="W787" s="45"/>
      <c r="X787" s="45"/>
      <c r="Y787" s="45"/>
      <c r="Z787" s="45"/>
      <c r="AA787" s="45"/>
      <c r="AB787" s="45"/>
      <c r="AC787" s="45"/>
      <c r="AD787" s="45"/>
      <c r="AE787" s="45"/>
      <c r="AF787" s="45"/>
      <c r="AG787" s="45"/>
      <c r="AH787" s="45"/>
      <c r="AI787" s="45"/>
      <c r="AJ787" s="45"/>
      <c r="AK787" s="45"/>
      <c r="AL787" s="45"/>
      <c r="AM787" s="45"/>
      <c r="AN787" s="100"/>
      <c r="AO787" s="45"/>
      <c r="AP787" s="45"/>
      <c r="AQ787" s="45"/>
    </row>
    <row r="788" spans="6:43">
      <c r="F788" s="45"/>
      <c r="G788" s="45"/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5"/>
      <c r="W788" s="45"/>
      <c r="X788" s="45"/>
      <c r="Y788" s="45"/>
      <c r="Z788" s="45"/>
      <c r="AA788" s="45"/>
      <c r="AB788" s="45"/>
      <c r="AC788" s="45"/>
      <c r="AD788" s="45"/>
      <c r="AE788" s="45"/>
      <c r="AF788" s="45"/>
      <c r="AG788" s="45"/>
      <c r="AH788" s="45"/>
      <c r="AI788" s="45"/>
      <c r="AJ788" s="45"/>
      <c r="AK788" s="45"/>
      <c r="AL788" s="45"/>
      <c r="AM788" s="45"/>
      <c r="AN788" s="100"/>
      <c r="AO788" s="45"/>
      <c r="AP788" s="45"/>
      <c r="AQ788" s="45"/>
    </row>
    <row r="789" spans="6:43">
      <c r="F789" s="45"/>
      <c r="G789" s="45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5"/>
      <c r="W789" s="45"/>
      <c r="X789" s="45"/>
      <c r="Y789" s="45"/>
      <c r="Z789" s="45"/>
      <c r="AA789" s="45"/>
      <c r="AB789" s="45"/>
      <c r="AC789" s="45"/>
      <c r="AD789" s="45"/>
      <c r="AE789" s="45"/>
      <c r="AF789" s="45"/>
      <c r="AG789" s="45"/>
      <c r="AH789" s="45"/>
      <c r="AI789" s="45"/>
      <c r="AJ789" s="45"/>
      <c r="AK789" s="45"/>
      <c r="AL789" s="45"/>
      <c r="AM789" s="45"/>
      <c r="AN789" s="100"/>
      <c r="AO789" s="45"/>
      <c r="AP789" s="45"/>
      <c r="AQ789" s="45"/>
    </row>
    <row r="790" spans="6:43">
      <c r="F790" s="45"/>
      <c r="G790" s="45"/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5"/>
      <c r="W790" s="45"/>
      <c r="X790" s="45"/>
      <c r="Y790" s="45"/>
      <c r="Z790" s="45"/>
      <c r="AA790" s="45"/>
      <c r="AB790" s="45"/>
      <c r="AC790" s="45"/>
      <c r="AD790" s="45"/>
      <c r="AE790" s="45"/>
      <c r="AF790" s="45"/>
      <c r="AG790" s="45"/>
      <c r="AH790" s="45"/>
      <c r="AI790" s="45"/>
      <c r="AJ790" s="45"/>
      <c r="AK790" s="45"/>
      <c r="AL790" s="45"/>
      <c r="AM790" s="45"/>
      <c r="AN790" s="100"/>
      <c r="AO790" s="45"/>
      <c r="AP790" s="45"/>
      <c r="AQ790" s="45"/>
    </row>
    <row r="791" spans="6:43">
      <c r="F791" s="45"/>
      <c r="G791" s="45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5"/>
      <c r="W791" s="45"/>
      <c r="X791" s="45"/>
      <c r="Y791" s="45"/>
      <c r="Z791" s="45"/>
      <c r="AA791" s="45"/>
      <c r="AB791" s="45"/>
      <c r="AC791" s="45"/>
      <c r="AD791" s="45"/>
      <c r="AE791" s="45"/>
      <c r="AF791" s="45"/>
      <c r="AG791" s="45"/>
      <c r="AH791" s="45"/>
      <c r="AI791" s="45"/>
      <c r="AJ791" s="45"/>
      <c r="AK791" s="45"/>
      <c r="AL791" s="45"/>
      <c r="AM791" s="45"/>
      <c r="AN791" s="100"/>
      <c r="AO791" s="45"/>
      <c r="AP791" s="45"/>
      <c r="AQ791" s="45"/>
    </row>
    <row r="792" spans="6:43">
      <c r="F792" s="45"/>
      <c r="G792" s="45"/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5"/>
      <c r="W792" s="45"/>
      <c r="X792" s="45"/>
      <c r="Y792" s="45"/>
      <c r="Z792" s="45"/>
      <c r="AA792" s="45"/>
      <c r="AB792" s="45"/>
      <c r="AC792" s="45"/>
      <c r="AD792" s="45"/>
      <c r="AE792" s="45"/>
      <c r="AF792" s="45"/>
      <c r="AG792" s="45"/>
      <c r="AH792" s="45"/>
      <c r="AI792" s="45"/>
      <c r="AJ792" s="45"/>
      <c r="AK792" s="45"/>
      <c r="AL792" s="45"/>
      <c r="AM792" s="45"/>
      <c r="AN792" s="100"/>
      <c r="AO792" s="45"/>
      <c r="AP792" s="45"/>
      <c r="AQ792" s="45"/>
    </row>
    <row r="793" spans="6:43">
      <c r="F793" s="45"/>
      <c r="G793" s="45"/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5"/>
      <c r="U793" s="45"/>
      <c r="V793" s="45"/>
      <c r="W793" s="45"/>
      <c r="X793" s="45"/>
      <c r="Y793" s="45"/>
      <c r="Z793" s="45"/>
      <c r="AA793" s="45"/>
      <c r="AB793" s="45"/>
      <c r="AC793" s="45"/>
      <c r="AD793" s="45"/>
      <c r="AE793" s="45"/>
      <c r="AF793" s="45"/>
      <c r="AG793" s="45"/>
      <c r="AH793" s="45"/>
      <c r="AI793" s="45"/>
      <c r="AJ793" s="45"/>
      <c r="AK793" s="45"/>
      <c r="AL793" s="45"/>
      <c r="AM793" s="45"/>
      <c r="AN793" s="100"/>
      <c r="AO793" s="45"/>
      <c r="AP793" s="45"/>
      <c r="AQ793" s="45"/>
    </row>
    <row r="794" spans="6:43">
      <c r="F794" s="45"/>
      <c r="G794" s="45"/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5"/>
      <c r="W794" s="45"/>
      <c r="X794" s="45"/>
      <c r="Y794" s="45"/>
      <c r="Z794" s="45"/>
      <c r="AA794" s="45"/>
      <c r="AB794" s="45"/>
      <c r="AC794" s="45"/>
      <c r="AD794" s="45"/>
      <c r="AE794" s="45"/>
      <c r="AF794" s="45"/>
      <c r="AG794" s="45"/>
      <c r="AH794" s="45"/>
      <c r="AI794" s="45"/>
      <c r="AJ794" s="45"/>
      <c r="AK794" s="45"/>
      <c r="AL794" s="45"/>
      <c r="AM794" s="45"/>
      <c r="AN794" s="100"/>
      <c r="AO794" s="45"/>
      <c r="AP794" s="45"/>
      <c r="AQ794" s="45"/>
    </row>
    <row r="795" spans="6:43">
      <c r="F795" s="45"/>
      <c r="G795" s="45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  <c r="U795" s="45"/>
      <c r="V795" s="45"/>
      <c r="W795" s="45"/>
      <c r="X795" s="45"/>
      <c r="Y795" s="45"/>
      <c r="Z795" s="45"/>
      <c r="AA795" s="45"/>
      <c r="AB795" s="45"/>
      <c r="AC795" s="45"/>
      <c r="AD795" s="45"/>
      <c r="AE795" s="45"/>
      <c r="AF795" s="45"/>
      <c r="AG795" s="45"/>
      <c r="AH795" s="45"/>
      <c r="AI795" s="45"/>
      <c r="AJ795" s="45"/>
      <c r="AK795" s="45"/>
      <c r="AL795" s="45"/>
      <c r="AM795" s="45"/>
      <c r="AN795" s="100"/>
      <c r="AO795" s="45"/>
      <c r="AP795" s="45"/>
      <c r="AQ795" s="45"/>
    </row>
    <row r="796" spans="6:43">
      <c r="F796" s="45"/>
      <c r="G796" s="45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5"/>
      <c r="W796" s="45"/>
      <c r="X796" s="45"/>
      <c r="Y796" s="45"/>
      <c r="Z796" s="45"/>
      <c r="AA796" s="45"/>
      <c r="AB796" s="45"/>
      <c r="AC796" s="45"/>
      <c r="AD796" s="45"/>
      <c r="AE796" s="45"/>
      <c r="AF796" s="45"/>
      <c r="AG796" s="45"/>
      <c r="AH796" s="45"/>
      <c r="AI796" s="45"/>
      <c r="AJ796" s="45"/>
      <c r="AK796" s="45"/>
      <c r="AL796" s="45"/>
      <c r="AM796" s="45"/>
      <c r="AN796" s="100"/>
      <c r="AO796" s="45"/>
      <c r="AP796" s="45"/>
      <c r="AQ796" s="45"/>
    </row>
    <row r="797" spans="6:43">
      <c r="F797" s="45"/>
      <c r="G797" s="45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R797" s="45"/>
      <c r="S797" s="45"/>
      <c r="T797" s="45"/>
      <c r="U797" s="45"/>
      <c r="V797" s="45"/>
      <c r="W797" s="45"/>
      <c r="X797" s="45"/>
      <c r="Y797" s="45"/>
      <c r="Z797" s="45"/>
      <c r="AA797" s="45"/>
      <c r="AB797" s="45"/>
      <c r="AC797" s="45"/>
      <c r="AD797" s="45"/>
      <c r="AE797" s="45"/>
      <c r="AF797" s="45"/>
      <c r="AG797" s="45"/>
      <c r="AH797" s="45"/>
      <c r="AI797" s="45"/>
      <c r="AJ797" s="45"/>
      <c r="AK797" s="45"/>
      <c r="AL797" s="45"/>
      <c r="AM797" s="45"/>
      <c r="AN797" s="100"/>
      <c r="AO797" s="45"/>
      <c r="AP797" s="45"/>
      <c r="AQ797" s="45"/>
    </row>
    <row r="798" spans="6:43">
      <c r="F798" s="45"/>
      <c r="G798" s="45"/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5"/>
      <c r="W798" s="45"/>
      <c r="X798" s="45"/>
      <c r="Y798" s="45"/>
      <c r="Z798" s="45"/>
      <c r="AA798" s="45"/>
      <c r="AB798" s="45"/>
      <c r="AC798" s="45"/>
      <c r="AD798" s="45"/>
      <c r="AE798" s="45"/>
      <c r="AF798" s="45"/>
      <c r="AG798" s="45"/>
      <c r="AH798" s="45"/>
      <c r="AI798" s="45"/>
      <c r="AJ798" s="45"/>
      <c r="AK798" s="45"/>
      <c r="AL798" s="45"/>
      <c r="AM798" s="45"/>
      <c r="AN798" s="100"/>
      <c r="AO798" s="45"/>
      <c r="AP798" s="45"/>
      <c r="AQ798" s="45"/>
    </row>
    <row r="799" spans="6:43">
      <c r="F799" s="45"/>
      <c r="G799" s="45"/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R799" s="45"/>
      <c r="S799" s="45"/>
      <c r="T799" s="45"/>
      <c r="U799" s="45"/>
      <c r="V799" s="45"/>
      <c r="W799" s="45"/>
      <c r="X799" s="45"/>
      <c r="Y799" s="45"/>
      <c r="Z799" s="45"/>
      <c r="AA799" s="45"/>
      <c r="AB799" s="45"/>
      <c r="AC799" s="45"/>
      <c r="AD799" s="45"/>
      <c r="AE799" s="45"/>
      <c r="AF799" s="45"/>
      <c r="AG799" s="45"/>
      <c r="AH799" s="45"/>
      <c r="AI799" s="45"/>
      <c r="AJ799" s="45"/>
      <c r="AK799" s="45"/>
      <c r="AL799" s="45"/>
      <c r="AM799" s="45"/>
      <c r="AN799" s="100"/>
      <c r="AO799" s="45"/>
      <c r="AP799" s="45"/>
      <c r="AQ799" s="45"/>
    </row>
    <row r="800" spans="6:43">
      <c r="F800" s="45"/>
      <c r="G800" s="45"/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5"/>
      <c r="W800" s="45"/>
      <c r="X800" s="45"/>
      <c r="Y800" s="45"/>
      <c r="Z800" s="45"/>
      <c r="AA800" s="45"/>
      <c r="AB800" s="45"/>
      <c r="AC800" s="45"/>
      <c r="AD800" s="45"/>
      <c r="AE800" s="45"/>
      <c r="AF800" s="45"/>
      <c r="AG800" s="45"/>
      <c r="AH800" s="45"/>
      <c r="AI800" s="45"/>
      <c r="AJ800" s="45"/>
      <c r="AK800" s="45"/>
      <c r="AL800" s="45"/>
      <c r="AM800" s="45"/>
      <c r="AN800" s="100"/>
      <c r="AO800" s="45"/>
      <c r="AP800" s="45"/>
      <c r="AQ800" s="45"/>
    </row>
    <row r="801" spans="6:43">
      <c r="F801" s="45"/>
      <c r="G801" s="45"/>
      <c r="H801" s="45"/>
      <c r="I801" s="45"/>
      <c r="J801" s="45"/>
      <c r="K801" s="45"/>
      <c r="L801" s="45"/>
      <c r="M801" s="45"/>
      <c r="N801" s="45"/>
      <c r="O801" s="45"/>
      <c r="P801" s="45"/>
      <c r="Q801" s="45"/>
      <c r="R801" s="45"/>
      <c r="S801" s="45"/>
      <c r="T801" s="45"/>
      <c r="U801" s="45"/>
      <c r="V801" s="45"/>
      <c r="W801" s="45"/>
      <c r="X801" s="45"/>
      <c r="Y801" s="45"/>
      <c r="Z801" s="45"/>
      <c r="AA801" s="45"/>
      <c r="AB801" s="45"/>
      <c r="AC801" s="45"/>
      <c r="AD801" s="45"/>
      <c r="AE801" s="45"/>
      <c r="AF801" s="45"/>
      <c r="AG801" s="45"/>
      <c r="AH801" s="45"/>
      <c r="AI801" s="45"/>
      <c r="AJ801" s="45"/>
      <c r="AK801" s="45"/>
      <c r="AL801" s="45"/>
      <c r="AM801" s="45"/>
      <c r="AN801" s="100"/>
      <c r="AO801" s="45"/>
      <c r="AP801" s="45"/>
      <c r="AQ801" s="45"/>
    </row>
    <row r="802" spans="6:43">
      <c r="F802" s="45"/>
      <c r="G802" s="45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5"/>
      <c r="W802" s="45"/>
      <c r="X802" s="45"/>
      <c r="Y802" s="45"/>
      <c r="Z802" s="45"/>
      <c r="AA802" s="45"/>
      <c r="AB802" s="45"/>
      <c r="AC802" s="45"/>
      <c r="AD802" s="45"/>
      <c r="AE802" s="45"/>
      <c r="AF802" s="45"/>
      <c r="AG802" s="45"/>
      <c r="AH802" s="45"/>
      <c r="AI802" s="45"/>
      <c r="AJ802" s="45"/>
      <c r="AK802" s="45"/>
      <c r="AL802" s="45"/>
      <c r="AM802" s="45"/>
      <c r="AN802" s="100"/>
      <c r="AO802" s="45"/>
      <c r="AP802" s="45"/>
      <c r="AQ802" s="45"/>
    </row>
    <row r="803" spans="6:43">
      <c r="F803" s="45"/>
      <c r="G803" s="45"/>
      <c r="H803" s="45"/>
      <c r="I803" s="45"/>
      <c r="J803" s="45"/>
      <c r="K803" s="45"/>
      <c r="L803" s="45"/>
      <c r="M803" s="45"/>
      <c r="N803" s="45"/>
      <c r="O803" s="45"/>
      <c r="P803" s="45"/>
      <c r="Q803" s="45"/>
      <c r="R803" s="45"/>
      <c r="S803" s="45"/>
      <c r="T803" s="45"/>
      <c r="U803" s="45"/>
      <c r="V803" s="45"/>
      <c r="W803" s="45"/>
      <c r="X803" s="45"/>
      <c r="Y803" s="45"/>
      <c r="Z803" s="45"/>
      <c r="AA803" s="45"/>
      <c r="AB803" s="45"/>
      <c r="AC803" s="45"/>
      <c r="AD803" s="45"/>
      <c r="AE803" s="45"/>
      <c r="AF803" s="45"/>
      <c r="AG803" s="45"/>
      <c r="AH803" s="45"/>
      <c r="AI803" s="45"/>
      <c r="AJ803" s="45"/>
      <c r="AK803" s="45"/>
      <c r="AL803" s="45"/>
      <c r="AM803" s="45"/>
      <c r="AN803" s="100"/>
      <c r="AO803" s="45"/>
      <c r="AP803" s="45"/>
      <c r="AQ803" s="45"/>
    </row>
    <row r="804" spans="6:43">
      <c r="F804" s="45"/>
      <c r="G804" s="45"/>
      <c r="H804" s="45"/>
      <c r="I804" s="45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5"/>
      <c r="W804" s="45"/>
      <c r="X804" s="45"/>
      <c r="Y804" s="45"/>
      <c r="Z804" s="45"/>
      <c r="AA804" s="45"/>
      <c r="AB804" s="45"/>
      <c r="AC804" s="45"/>
      <c r="AD804" s="45"/>
      <c r="AE804" s="45"/>
      <c r="AF804" s="45"/>
      <c r="AG804" s="45"/>
      <c r="AH804" s="45"/>
      <c r="AI804" s="45"/>
      <c r="AJ804" s="45"/>
      <c r="AK804" s="45"/>
      <c r="AL804" s="45"/>
      <c r="AM804" s="45"/>
      <c r="AN804" s="100"/>
      <c r="AO804" s="45"/>
      <c r="AP804" s="45"/>
      <c r="AQ804" s="45"/>
    </row>
    <row r="805" spans="6:43">
      <c r="F805" s="45"/>
      <c r="G805" s="45"/>
      <c r="H805" s="45"/>
      <c r="I805" s="45"/>
      <c r="J805" s="45"/>
      <c r="K805" s="45"/>
      <c r="L805" s="45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45"/>
      <c r="Y805" s="45"/>
      <c r="Z805" s="45"/>
      <c r="AA805" s="45"/>
      <c r="AB805" s="45"/>
      <c r="AC805" s="45"/>
      <c r="AD805" s="45"/>
      <c r="AE805" s="45"/>
      <c r="AF805" s="45"/>
      <c r="AG805" s="45"/>
      <c r="AH805" s="45"/>
      <c r="AI805" s="45"/>
      <c r="AJ805" s="45"/>
      <c r="AK805" s="45"/>
      <c r="AL805" s="45"/>
      <c r="AM805" s="45"/>
      <c r="AN805" s="100"/>
      <c r="AO805" s="45"/>
      <c r="AP805" s="45"/>
      <c r="AQ805" s="45"/>
    </row>
    <row r="806" spans="6:43">
      <c r="F806" s="45"/>
      <c r="G806" s="45"/>
      <c r="H806" s="45"/>
      <c r="I806" s="45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5"/>
      <c r="W806" s="45"/>
      <c r="X806" s="45"/>
      <c r="Y806" s="45"/>
      <c r="Z806" s="45"/>
      <c r="AA806" s="45"/>
      <c r="AB806" s="45"/>
      <c r="AC806" s="45"/>
      <c r="AD806" s="45"/>
      <c r="AE806" s="45"/>
      <c r="AF806" s="45"/>
      <c r="AG806" s="45"/>
      <c r="AH806" s="45"/>
      <c r="AI806" s="45"/>
      <c r="AJ806" s="45"/>
      <c r="AK806" s="45"/>
      <c r="AL806" s="45"/>
      <c r="AM806" s="45"/>
      <c r="AN806" s="100"/>
      <c r="AO806" s="45"/>
      <c r="AP806" s="45"/>
      <c r="AQ806" s="45"/>
    </row>
    <row r="807" spans="6:43">
      <c r="F807" s="45"/>
      <c r="G807" s="45"/>
      <c r="H807" s="45"/>
      <c r="I807" s="45"/>
      <c r="J807" s="45"/>
      <c r="K807" s="45"/>
      <c r="L807" s="45"/>
      <c r="M807" s="45"/>
      <c r="N807" s="45"/>
      <c r="O807" s="45"/>
      <c r="P807" s="45"/>
      <c r="Q807" s="45"/>
      <c r="R807" s="45"/>
      <c r="S807" s="45"/>
      <c r="T807" s="45"/>
      <c r="U807" s="45"/>
      <c r="V807" s="45"/>
      <c r="W807" s="45"/>
      <c r="X807" s="45"/>
      <c r="Y807" s="45"/>
      <c r="Z807" s="45"/>
      <c r="AA807" s="45"/>
      <c r="AB807" s="45"/>
      <c r="AC807" s="45"/>
      <c r="AD807" s="45"/>
      <c r="AE807" s="45"/>
      <c r="AF807" s="45"/>
      <c r="AG807" s="45"/>
      <c r="AH807" s="45"/>
      <c r="AI807" s="45"/>
      <c r="AJ807" s="45"/>
      <c r="AK807" s="45"/>
      <c r="AL807" s="45"/>
      <c r="AM807" s="45"/>
      <c r="AN807" s="100"/>
      <c r="AO807" s="45"/>
      <c r="AP807" s="45"/>
      <c r="AQ807" s="45"/>
    </row>
    <row r="808" spans="6:43">
      <c r="F808" s="45"/>
      <c r="G808" s="45"/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5"/>
      <c r="W808" s="45"/>
      <c r="X808" s="45"/>
      <c r="Y808" s="45"/>
      <c r="Z808" s="45"/>
      <c r="AA808" s="45"/>
      <c r="AB808" s="45"/>
      <c r="AC808" s="45"/>
      <c r="AD808" s="45"/>
      <c r="AE808" s="45"/>
      <c r="AF808" s="45"/>
      <c r="AG808" s="45"/>
      <c r="AH808" s="45"/>
      <c r="AI808" s="45"/>
      <c r="AJ808" s="45"/>
      <c r="AK808" s="45"/>
      <c r="AL808" s="45"/>
      <c r="AM808" s="45"/>
      <c r="AN808" s="100"/>
      <c r="AO808" s="45"/>
      <c r="AP808" s="45"/>
      <c r="AQ808" s="45"/>
    </row>
    <row r="809" spans="6:43">
      <c r="F809" s="45"/>
      <c r="G809" s="45"/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R809" s="45"/>
      <c r="S809" s="45"/>
      <c r="T809" s="45"/>
      <c r="U809" s="45"/>
      <c r="V809" s="45"/>
      <c r="W809" s="45"/>
      <c r="X809" s="45"/>
      <c r="Y809" s="45"/>
      <c r="Z809" s="45"/>
      <c r="AA809" s="45"/>
      <c r="AB809" s="45"/>
      <c r="AC809" s="45"/>
      <c r="AD809" s="45"/>
      <c r="AE809" s="45"/>
      <c r="AF809" s="45"/>
      <c r="AG809" s="45"/>
      <c r="AH809" s="45"/>
      <c r="AI809" s="45"/>
      <c r="AJ809" s="45"/>
      <c r="AK809" s="45"/>
      <c r="AL809" s="45"/>
      <c r="AM809" s="45"/>
      <c r="AN809" s="100"/>
      <c r="AO809" s="45"/>
      <c r="AP809" s="45"/>
      <c r="AQ809" s="45"/>
    </row>
    <row r="810" spans="6:43">
      <c r="F810" s="45"/>
      <c r="G810" s="45"/>
      <c r="H810" s="45"/>
      <c r="I810" s="45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5"/>
      <c r="W810" s="45"/>
      <c r="X810" s="45"/>
      <c r="Y810" s="45"/>
      <c r="Z810" s="45"/>
      <c r="AA810" s="45"/>
      <c r="AB810" s="45"/>
      <c r="AC810" s="45"/>
      <c r="AD810" s="45"/>
      <c r="AE810" s="45"/>
      <c r="AF810" s="45"/>
      <c r="AG810" s="45"/>
      <c r="AH810" s="45"/>
      <c r="AI810" s="45"/>
      <c r="AJ810" s="45"/>
      <c r="AK810" s="45"/>
      <c r="AL810" s="45"/>
      <c r="AM810" s="45"/>
      <c r="AN810" s="100"/>
      <c r="AO810" s="45"/>
      <c r="AP810" s="45"/>
      <c r="AQ810" s="45"/>
    </row>
    <row r="811" spans="6:43">
      <c r="F811" s="45"/>
      <c r="G811" s="45"/>
      <c r="H811" s="45"/>
      <c r="I811" s="45"/>
      <c r="J811" s="45"/>
      <c r="K811" s="45"/>
      <c r="L811" s="45"/>
      <c r="M811" s="45"/>
      <c r="N811" s="45"/>
      <c r="O811" s="45"/>
      <c r="P811" s="45"/>
      <c r="Q811" s="45"/>
      <c r="R811" s="45"/>
      <c r="S811" s="45"/>
      <c r="T811" s="45"/>
      <c r="U811" s="45"/>
      <c r="V811" s="45"/>
      <c r="W811" s="45"/>
      <c r="X811" s="45"/>
      <c r="Y811" s="45"/>
      <c r="Z811" s="45"/>
      <c r="AA811" s="45"/>
      <c r="AB811" s="45"/>
      <c r="AC811" s="45"/>
      <c r="AD811" s="45"/>
      <c r="AE811" s="45"/>
      <c r="AF811" s="45"/>
      <c r="AG811" s="45"/>
      <c r="AH811" s="45"/>
      <c r="AI811" s="45"/>
      <c r="AJ811" s="45"/>
      <c r="AK811" s="45"/>
      <c r="AL811" s="45"/>
      <c r="AM811" s="45"/>
      <c r="AN811" s="100"/>
      <c r="AO811" s="45"/>
      <c r="AP811" s="45"/>
      <c r="AQ811" s="45"/>
    </row>
    <row r="812" spans="6:43">
      <c r="F812" s="45"/>
      <c r="G812" s="45"/>
      <c r="H812" s="45"/>
      <c r="I812" s="45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5"/>
      <c r="W812" s="45"/>
      <c r="X812" s="45"/>
      <c r="Y812" s="45"/>
      <c r="Z812" s="45"/>
      <c r="AA812" s="45"/>
      <c r="AB812" s="45"/>
      <c r="AC812" s="45"/>
      <c r="AD812" s="45"/>
      <c r="AE812" s="45"/>
      <c r="AF812" s="45"/>
      <c r="AG812" s="45"/>
      <c r="AH812" s="45"/>
      <c r="AI812" s="45"/>
      <c r="AJ812" s="45"/>
      <c r="AK812" s="45"/>
      <c r="AL812" s="45"/>
      <c r="AM812" s="45"/>
      <c r="AN812" s="100"/>
      <c r="AO812" s="45"/>
      <c r="AP812" s="45"/>
      <c r="AQ812" s="45"/>
    </row>
    <row r="813" spans="6:43">
      <c r="F813" s="45"/>
      <c r="G813" s="45"/>
      <c r="H813" s="45"/>
      <c r="I813" s="45"/>
      <c r="J813" s="45"/>
      <c r="K813" s="45"/>
      <c r="L813" s="45"/>
      <c r="M813" s="45"/>
      <c r="N813" s="45"/>
      <c r="O813" s="45"/>
      <c r="P813" s="45"/>
      <c r="Q813" s="45"/>
      <c r="R813" s="45"/>
      <c r="S813" s="45"/>
      <c r="T813" s="45"/>
      <c r="U813" s="45"/>
      <c r="V813" s="45"/>
      <c r="W813" s="45"/>
      <c r="X813" s="45"/>
      <c r="Y813" s="45"/>
      <c r="Z813" s="45"/>
      <c r="AA813" s="45"/>
      <c r="AB813" s="45"/>
      <c r="AC813" s="45"/>
      <c r="AD813" s="45"/>
      <c r="AE813" s="45"/>
      <c r="AF813" s="45"/>
      <c r="AG813" s="45"/>
      <c r="AH813" s="45"/>
      <c r="AI813" s="45"/>
      <c r="AJ813" s="45"/>
      <c r="AK813" s="45"/>
      <c r="AL813" s="45"/>
      <c r="AM813" s="45"/>
      <c r="AN813" s="100"/>
      <c r="AO813" s="45"/>
      <c r="AP813" s="45"/>
      <c r="AQ813" s="45"/>
    </row>
    <row r="814" spans="6:43">
      <c r="F814" s="45"/>
      <c r="G814" s="45"/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5"/>
      <c r="W814" s="45"/>
      <c r="X814" s="45"/>
      <c r="Y814" s="45"/>
      <c r="Z814" s="45"/>
      <c r="AA814" s="45"/>
      <c r="AB814" s="45"/>
      <c r="AC814" s="45"/>
      <c r="AD814" s="45"/>
      <c r="AE814" s="45"/>
      <c r="AF814" s="45"/>
      <c r="AG814" s="45"/>
      <c r="AH814" s="45"/>
      <c r="AI814" s="45"/>
      <c r="AJ814" s="45"/>
      <c r="AK814" s="45"/>
      <c r="AL814" s="45"/>
      <c r="AM814" s="45"/>
      <c r="AN814" s="100"/>
      <c r="AO814" s="45"/>
      <c r="AP814" s="45"/>
      <c r="AQ814" s="45"/>
    </row>
    <row r="815" spans="6:43">
      <c r="F815" s="45"/>
      <c r="G815" s="45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5"/>
      <c r="W815" s="45"/>
      <c r="X815" s="45"/>
      <c r="Y815" s="45"/>
      <c r="Z815" s="45"/>
      <c r="AA815" s="45"/>
      <c r="AB815" s="45"/>
      <c r="AC815" s="45"/>
      <c r="AD815" s="45"/>
      <c r="AE815" s="45"/>
      <c r="AF815" s="45"/>
      <c r="AG815" s="45"/>
      <c r="AH815" s="45"/>
      <c r="AI815" s="45"/>
      <c r="AJ815" s="45"/>
      <c r="AK815" s="45"/>
      <c r="AL815" s="45"/>
      <c r="AM815" s="45"/>
      <c r="AN815" s="100"/>
      <c r="AO815" s="45"/>
      <c r="AP815" s="45"/>
      <c r="AQ815" s="45"/>
    </row>
    <row r="816" spans="6:43">
      <c r="F816" s="45"/>
      <c r="G816" s="45"/>
      <c r="H816" s="45"/>
      <c r="I816" s="45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5"/>
      <c r="W816" s="45"/>
      <c r="X816" s="45"/>
      <c r="Y816" s="45"/>
      <c r="Z816" s="45"/>
      <c r="AA816" s="45"/>
      <c r="AB816" s="45"/>
      <c r="AC816" s="45"/>
      <c r="AD816" s="45"/>
      <c r="AE816" s="45"/>
      <c r="AF816" s="45"/>
      <c r="AG816" s="45"/>
      <c r="AH816" s="45"/>
      <c r="AI816" s="45"/>
      <c r="AJ816" s="45"/>
      <c r="AK816" s="45"/>
      <c r="AL816" s="45"/>
      <c r="AM816" s="45"/>
      <c r="AN816" s="100"/>
      <c r="AO816" s="45"/>
      <c r="AP816" s="45"/>
      <c r="AQ816" s="45"/>
    </row>
    <row r="817" spans="6:43">
      <c r="F817" s="45"/>
      <c r="G817" s="45"/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45"/>
      <c r="X817" s="45"/>
      <c r="Y817" s="45"/>
      <c r="Z817" s="45"/>
      <c r="AA817" s="45"/>
      <c r="AB817" s="45"/>
      <c r="AC817" s="45"/>
      <c r="AD817" s="45"/>
      <c r="AE817" s="45"/>
      <c r="AF817" s="45"/>
      <c r="AG817" s="45"/>
      <c r="AH817" s="45"/>
      <c r="AI817" s="45"/>
      <c r="AJ817" s="45"/>
      <c r="AK817" s="45"/>
      <c r="AL817" s="45"/>
      <c r="AM817" s="45"/>
      <c r="AN817" s="100"/>
      <c r="AO817" s="45"/>
      <c r="AP817" s="45"/>
      <c r="AQ817" s="45"/>
    </row>
    <row r="818" spans="6:43">
      <c r="F818" s="45"/>
      <c r="G818" s="45"/>
      <c r="H818" s="45"/>
      <c r="I818" s="45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5"/>
      <c r="W818" s="45"/>
      <c r="X818" s="45"/>
      <c r="Y818" s="45"/>
      <c r="Z818" s="45"/>
      <c r="AA818" s="45"/>
      <c r="AB818" s="45"/>
      <c r="AC818" s="45"/>
      <c r="AD818" s="45"/>
      <c r="AE818" s="45"/>
      <c r="AF818" s="45"/>
      <c r="AG818" s="45"/>
      <c r="AH818" s="45"/>
      <c r="AI818" s="45"/>
      <c r="AJ818" s="45"/>
      <c r="AK818" s="45"/>
      <c r="AL818" s="45"/>
      <c r="AM818" s="45"/>
      <c r="AN818" s="100"/>
      <c r="AO818" s="45"/>
      <c r="AP818" s="45"/>
      <c r="AQ818" s="45"/>
    </row>
    <row r="819" spans="6:43">
      <c r="F819" s="45"/>
      <c r="G819" s="45"/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R819" s="45"/>
      <c r="S819" s="45"/>
      <c r="T819" s="45"/>
      <c r="U819" s="45"/>
      <c r="V819" s="45"/>
      <c r="W819" s="45"/>
      <c r="X819" s="45"/>
      <c r="Y819" s="45"/>
      <c r="Z819" s="45"/>
      <c r="AA819" s="45"/>
      <c r="AB819" s="45"/>
      <c r="AC819" s="45"/>
      <c r="AD819" s="45"/>
      <c r="AE819" s="45"/>
      <c r="AF819" s="45"/>
      <c r="AG819" s="45"/>
      <c r="AH819" s="45"/>
      <c r="AI819" s="45"/>
      <c r="AJ819" s="45"/>
      <c r="AK819" s="45"/>
      <c r="AL819" s="45"/>
      <c r="AM819" s="45"/>
      <c r="AN819" s="100"/>
      <c r="AO819" s="45"/>
      <c r="AP819" s="45"/>
      <c r="AQ819" s="45"/>
    </row>
    <row r="820" spans="6:43">
      <c r="F820" s="45"/>
      <c r="G820" s="45"/>
      <c r="H820" s="45"/>
      <c r="I820" s="45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5"/>
      <c r="W820" s="45"/>
      <c r="X820" s="45"/>
      <c r="Y820" s="45"/>
      <c r="Z820" s="45"/>
      <c r="AA820" s="45"/>
      <c r="AB820" s="45"/>
      <c r="AC820" s="45"/>
      <c r="AD820" s="45"/>
      <c r="AE820" s="45"/>
      <c r="AF820" s="45"/>
      <c r="AG820" s="45"/>
      <c r="AH820" s="45"/>
      <c r="AI820" s="45"/>
      <c r="AJ820" s="45"/>
      <c r="AK820" s="45"/>
      <c r="AL820" s="45"/>
      <c r="AM820" s="45"/>
      <c r="AN820" s="100"/>
      <c r="AO820" s="45"/>
      <c r="AP820" s="45"/>
      <c r="AQ820" s="45"/>
    </row>
    <row r="821" spans="6:43">
      <c r="F821" s="45"/>
      <c r="G821" s="45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5"/>
      <c r="T821" s="45"/>
      <c r="U821" s="45"/>
      <c r="V821" s="45"/>
      <c r="W821" s="45"/>
      <c r="X821" s="45"/>
      <c r="Y821" s="45"/>
      <c r="Z821" s="45"/>
      <c r="AA821" s="45"/>
      <c r="AB821" s="45"/>
      <c r="AC821" s="45"/>
      <c r="AD821" s="45"/>
      <c r="AE821" s="45"/>
      <c r="AF821" s="45"/>
      <c r="AG821" s="45"/>
      <c r="AH821" s="45"/>
      <c r="AI821" s="45"/>
      <c r="AJ821" s="45"/>
      <c r="AK821" s="45"/>
      <c r="AL821" s="45"/>
      <c r="AM821" s="45"/>
      <c r="AN821" s="100"/>
      <c r="AO821" s="45"/>
      <c r="AP821" s="45"/>
      <c r="AQ821" s="45"/>
    </row>
    <row r="822" spans="6:43">
      <c r="F822" s="45"/>
      <c r="G822" s="45"/>
      <c r="H822" s="45"/>
      <c r="I822" s="45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5"/>
      <c r="W822" s="45"/>
      <c r="X822" s="45"/>
      <c r="Y822" s="45"/>
      <c r="Z822" s="45"/>
      <c r="AA822" s="45"/>
      <c r="AB822" s="45"/>
      <c r="AC822" s="45"/>
      <c r="AD822" s="45"/>
      <c r="AE822" s="45"/>
      <c r="AF822" s="45"/>
      <c r="AG822" s="45"/>
      <c r="AH822" s="45"/>
      <c r="AI822" s="45"/>
      <c r="AJ822" s="45"/>
      <c r="AK822" s="45"/>
      <c r="AL822" s="45"/>
      <c r="AM822" s="45"/>
      <c r="AN822" s="100"/>
      <c r="AO822" s="45"/>
      <c r="AP822" s="45"/>
      <c r="AQ822" s="45"/>
    </row>
    <row r="823" spans="6:43">
      <c r="F823" s="45"/>
      <c r="G823" s="45"/>
      <c r="H823" s="45"/>
      <c r="I823" s="45"/>
      <c r="J823" s="45"/>
      <c r="K823" s="45"/>
      <c r="L823" s="45"/>
      <c r="M823" s="45"/>
      <c r="N823" s="45"/>
      <c r="O823" s="45"/>
      <c r="P823" s="45"/>
      <c r="Q823" s="45"/>
      <c r="R823" s="45"/>
      <c r="S823" s="45"/>
      <c r="T823" s="45"/>
      <c r="U823" s="45"/>
      <c r="V823" s="45"/>
      <c r="W823" s="45"/>
      <c r="X823" s="45"/>
      <c r="Y823" s="45"/>
      <c r="Z823" s="45"/>
      <c r="AA823" s="45"/>
      <c r="AB823" s="45"/>
      <c r="AC823" s="45"/>
      <c r="AD823" s="45"/>
      <c r="AE823" s="45"/>
      <c r="AF823" s="45"/>
      <c r="AG823" s="45"/>
      <c r="AH823" s="45"/>
      <c r="AI823" s="45"/>
      <c r="AJ823" s="45"/>
      <c r="AK823" s="45"/>
      <c r="AL823" s="45"/>
      <c r="AM823" s="45"/>
      <c r="AN823" s="100"/>
      <c r="AO823" s="45"/>
      <c r="AP823" s="45"/>
      <c r="AQ823" s="45"/>
    </row>
    <row r="824" spans="6:43">
      <c r="F824" s="45"/>
      <c r="G824" s="45"/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5"/>
      <c r="W824" s="45"/>
      <c r="X824" s="45"/>
      <c r="Y824" s="45"/>
      <c r="Z824" s="45"/>
      <c r="AA824" s="45"/>
      <c r="AB824" s="45"/>
      <c r="AC824" s="45"/>
      <c r="AD824" s="45"/>
      <c r="AE824" s="45"/>
      <c r="AF824" s="45"/>
      <c r="AG824" s="45"/>
      <c r="AH824" s="45"/>
      <c r="AI824" s="45"/>
      <c r="AJ824" s="45"/>
      <c r="AK824" s="45"/>
      <c r="AL824" s="45"/>
      <c r="AM824" s="45"/>
      <c r="AN824" s="100"/>
      <c r="AO824" s="45"/>
      <c r="AP824" s="45"/>
      <c r="AQ824" s="45"/>
    </row>
    <row r="825" spans="6:43">
      <c r="F825" s="45"/>
      <c r="G825" s="45"/>
      <c r="H825" s="45"/>
      <c r="I825" s="45"/>
      <c r="J825" s="45"/>
      <c r="K825" s="45"/>
      <c r="L825" s="45"/>
      <c r="M825" s="45"/>
      <c r="N825" s="45"/>
      <c r="O825" s="45"/>
      <c r="P825" s="45"/>
      <c r="Q825" s="45"/>
      <c r="R825" s="45"/>
      <c r="S825" s="45"/>
      <c r="T825" s="45"/>
      <c r="U825" s="45"/>
      <c r="V825" s="45"/>
      <c r="W825" s="45"/>
      <c r="X825" s="45"/>
      <c r="Y825" s="45"/>
      <c r="Z825" s="45"/>
      <c r="AA825" s="45"/>
      <c r="AB825" s="45"/>
      <c r="AC825" s="45"/>
      <c r="AD825" s="45"/>
      <c r="AE825" s="45"/>
      <c r="AF825" s="45"/>
      <c r="AG825" s="45"/>
      <c r="AH825" s="45"/>
      <c r="AI825" s="45"/>
      <c r="AJ825" s="45"/>
      <c r="AK825" s="45"/>
      <c r="AL825" s="45"/>
      <c r="AM825" s="45"/>
      <c r="AN825" s="100"/>
      <c r="AO825" s="45"/>
      <c r="AP825" s="45"/>
      <c r="AQ825" s="45"/>
    </row>
    <row r="826" spans="6:43">
      <c r="F826" s="45"/>
      <c r="G826" s="45"/>
      <c r="H826" s="45"/>
      <c r="I826" s="45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5"/>
      <c r="W826" s="45"/>
      <c r="X826" s="45"/>
      <c r="Y826" s="45"/>
      <c r="Z826" s="45"/>
      <c r="AA826" s="45"/>
      <c r="AB826" s="45"/>
      <c r="AC826" s="45"/>
      <c r="AD826" s="45"/>
      <c r="AE826" s="45"/>
      <c r="AF826" s="45"/>
      <c r="AG826" s="45"/>
      <c r="AH826" s="45"/>
      <c r="AI826" s="45"/>
      <c r="AJ826" s="45"/>
      <c r="AK826" s="45"/>
      <c r="AL826" s="45"/>
      <c r="AM826" s="45"/>
      <c r="AN826" s="100"/>
      <c r="AO826" s="45"/>
      <c r="AP826" s="45"/>
      <c r="AQ826" s="45"/>
    </row>
    <row r="827" spans="6:43">
      <c r="F827" s="45"/>
      <c r="G827" s="45"/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R827" s="45"/>
      <c r="S827" s="45"/>
      <c r="T827" s="45"/>
      <c r="U827" s="45"/>
      <c r="V827" s="45"/>
      <c r="W827" s="45"/>
      <c r="X827" s="45"/>
      <c r="Y827" s="45"/>
      <c r="Z827" s="45"/>
      <c r="AA827" s="45"/>
      <c r="AB827" s="45"/>
      <c r="AC827" s="45"/>
      <c r="AD827" s="45"/>
      <c r="AE827" s="45"/>
      <c r="AF827" s="45"/>
      <c r="AG827" s="45"/>
      <c r="AH827" s="45"/>
      <c r="AI827" s="45"/>
      <c r="AJ827" s="45"/>
      <c r="AK827" s="45"/>
      <c r="AL827" s="45"/>
      <c r="AM827" s="45"/>
      <c r="AN827" s="100"/>
      <c r="AO827" s="45"/>
      <c r="AP827" s="45"/>
      <c r="AQ827" s="45"/>
    </row>
    <row r="828" spans="6:43">
      <c r="F828" s="45"/>
      <c r="G828" s="45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5"/>
      <c r="W828" s="45"/>
      <c r="X828" s="45"/>
      <c r="Y828" s="45"/>
      <c r="Z828" s="45"/>
      <c r="AA828" s="45"/>
      <c r="AB828" s="45"/>
      <c r="AC828" s="45"/>
      <c r="AD828" s="45"/>
      <c r="AE828" s="45"/>
      <c r="AF828" s="45"/>
      <c r="AG828" s="45"/>
      <c r="AH828" s="45"/>
      <c r="AI828" s="45"/>
      <c r="AJ828" s="45"/>
      <c r="AK828" s="45"/>
      <c r="AL828" s="45"/>
      <c r="AM828" s="45"/>
      <c r="AN828" s="100"/>
      <c r="AO828" s="45"/>
      <c r="AP828" s="45"/>
      <c r="AQ828" s="45"/>
    </row>
    <row r="829" spans="6:43">
      <c r="F829" s="45"/>
      <c r="G829" s="45"/>
      <c r="H829" s="45"/>
      <c r="I829" s="45"/>
      <c r="J829" s="45"/>
      <c r="K829" s="45"/>
      <c r="L829" s="45"/>
      <c r="M829" s="45"/>
      <c r="N829" s="45"/>
      <c r="O829" s="45"/>
      <c r="P829" s="45"/>
      <c r="Q829" s="45"/>
      <c r="R829" s="45"/>
      <c r="S829" s="45"/>
      <c r="T829" s="45"/>
      <c r="U829" s="45"/>
      <c r="V829" s="45"/>
      <c r="W829" s="45"/>
      <c r="X829" s="45"/>
      <c r="Y829" s="45"/>
      <c r="Z829" s="45"/>
      <c r="AA829" s="45"/>
      <c r="AB829" s="45"/>
      <c r="AC829" s="45"/>
      <c r="AD829" s="45"/>
      <c r="AE829" s="45"/>
      <c r="AF829" s="45"/>
      <c r="AG829" s="45"/>
      <c r="AH829" s="45"/>
      <c r="AI829" s="45"/>
      <c r="AJ829" s="45"/>
      <c r="AK829" s="45"/>
      <c r="AL829" s="45"/>
      <c r="AM829" s="45"/>
      <c r="AN829" s="100"/>
      <c r="AO829" s="45"/>
      <c r="AP829" s="45"/>
      <c r="AQ829" s="45"/>
    </row>
    <row r="830" spans="6:43">
      <c r="F830" s="45"/>
      <c r="G830" s="45"/>
      <c r="H830" s="45"/>
      <c r="I830" s="45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5"/>
      <c r="W830" s="45"/>
      <c r="X830" s="45"/>
      <c r="Y830" s="45"/>
      <c r="Z830" s="45"/>
      <c r="AA830" s="45"/>
      <c r="AB830" s="45"/>
      <c r="AC830" s="45"/>
      <c r="AD830" s="45"/>
      <c r="AE830" s="45"/>
      <c r="AF830" s="45"/>
      <c r="AG830" s="45"/>
      <c r="AH830" s="45"/>
      <c r="AI830" s="45"/>
      <c r="AJ830" s="45"/>
      <c r="AK830" s="45"/>
      <c r="AL830" s="45"/>
      <c r="AM830" s="45"/>
      <c r="AN830" s="100"/>
      <c r="AO830" s="45"/>
      <c r="AP830" s="45"/>
      <c r="AQ830" s="45"/>
    </row>
    <row r="831" spans="6:43">
      <c r="F831" s="45"/>
      <c r="G831" s="45"/>
      <c r="H831" s="45"/>
      <c r="I831" s="45"/>
      <c r="J831" s="45"/>
      <c r="K831" s="45"/>
      <c r="L831" s="45"/>
      <c r="M831" s="45"/>
      <c r="N831" s="45"/>
      <c r="O831" s="45"/>
      <c r="P831" s="45"/>
      <c r="Q831" s="45"/>
      <c r="R831" s="45"/>
      <c r="S831" s="45"/>
      <c r="T831" s="45"/>
      <c r="U831" s="45"/>
      <c r="V831" s="45"/>
      <c r="W831" s="45"/>
      <c r="X831" s="45"/>
      <c r="Y831" s="45"/>
      <c r="Z831" s="45"/>
      <c r="AA831" s="45"/>
      <c r="AB831" s="45"/>
      <c r="AC831" s="45"/>
      <c r="AD831" s="45"/>
      <c r="AE831" s="45"/>
      <c r="AF831" s="45"/>
      <c r="AG831" s="45"/>
      <c r="AH831" s="45"/>
      <c r="AI831" s="45"/>
      <c r="AJ831" s="45"/>
      <c r="AK831" s="45"/>
      <c r="AL831" s="45"/>
      <c r="AM831" s="45"/>
      <c r="AN831" s="100"/>
      <c r="AO831" s="45"/>
      <c r="AP831" s="45"/>
      <c r="AQ831" s="45"/>
    </row>
    <row r="832" spans="6:43">
      <c r="F832" s="45"/>
      <c r="G832" s="45"/>
      <c r="H832" s="45"/>
      <c r="I832" s="45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5"/>
      <c r="W832" s="45"/>
      <c r="X832" s="45"/>
      <c r="Y832" s="45"/>
      <c r="Z832" s="45"/>
      <c r="AA832" s="45"/>
      <c r="AB832" s="45"/>
      <c r="AC832" s="45"/>
      <c r="AD832" s="45"/>
      <c r="AE832" s="45"/>
      <c r="AF832" s="45"/>
      <c r="AG832" s="45"/>
      <c r="AH832" s="45"/>
      <c r="AI832" s="45"/>
      <c r="AJ832" s="45"/>
      <c r="AK832" s="45"/>
      <c r="AL832" s="45"/>
      <c r="AM832" s="45"/>
      <c r="AN832" s="100"/>
      <c r="AO832" s="45"/>
      <c r="AP832" s="45"/>
      <c r="AQ832" s="45"/>
    </row>
    <row r="833" spans="6:43">
      <c r="F833" s="45"/>
      <c r="G833" s="45"/>
      <c r="H833" s="45"/>
      <c r="I833" s="45"/>
      <c r="J833" s="45"/>
      <c r="K833" s="45"/>
      <c r="L833" s="45"/>
      <c r="M833" s="45"/>
      <c r="N833" s="45"/>
      <c r="O833" s="45"/>
      <c r="P833" s="45"/>
      <c r="Q833" s="45"/>
      <c r="R833" s="45"/>
      <c r="S833" s="45"/>
      <c r="T833" s="45"/>
      <c r="U833" s="45"/>
      <c r="V833" s="45"/>
      <c r="W833" s="45"/>
      <c r="X833" s="45"/>
      <c r="Y833" s="45"/>
      <c r="Z833" s="45"/>
      <c r="AA833" s="45"/>
      <c r="AB833" s="45"/>
      <c r="AC833" s="45"/>
      <c r="AD833" s="45"/>
      <c r="AE833" s="45"/>
      <c r="AF833" s="45"/>
      <c r="AG833" s="45"/>
      <c r="AH833" s="45"/>
      <c r="AI833" s="45"/>
      <c r="AJ833" s="45"/>
      <c r="AK833" s="45"/>
      <c r="AL833" s="45"/>
      <c r="AM833" s="45"/>
      <c r="AN833" s="100"/>
      <c r="AO833" s="45"/>
      <c r="AP833" s="45"/>
      <c r="AQ833" s="45"/>
    </row>
    <row r="834" spans="6:43">
      <c r="F834" s="45"/>
      <c r="G834" s="45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5"/>
      <c r="W834" s="45"/>
      <c r="X834" s="45"/>
      <c r="Y834" s="45"/>
      <c r="Z834" s="45"/>
      <c r="AA834" s="45"/>
      <c r="AB834" s="45"/>
      <c r="AC834" s="45"/>
      <c r="AD834" s="45"/>
      <c r="AE834" s="45"/>
      <c r="AF834" s="45"/>
      <c r="AG834" s="45"/>
      <c r="AH834" s="45"/>
      <c r="AI834" s="45"/>
      <c r="AJ834" s="45"/>
      <c r="AK834" s="45"/>
      <c r="AL834" s="45"/>
      <c r="AM834" s="45"/>
      <c r="AN834" s="100"/>
      <c r="AO834" s="45"/>
      <c r="AP834" s="45"/>
      <c r="AQ834" s="45"/>
    </row>
    <row r="835" spans="6:43">
      <c r="F835" s="45"/>
      <c r="G835" s="45"/>
      <c r="H835" s="45"/>
      <c r="I835" s="45"/>
      <c r="J835" s="45"/>
      <c r="K835" s="45"/>
      <c r="L835" s="45"/>
      <c r="M835" s="45"/>
      <c r="N835" s="45"/>
      <c r="O835" s="45"/>
      <c r="P835" s="45"/>
      <c r="Q835" s="45"/>
      <c r="R835" s="45"/>
      <c r="S835" s="45"/>
      <c r="T835" s="45"/>
      <c r="U835" s="45"/>
      <c r="V835" s="45"/>
      <c r="W835" s="45"/>
      <c r="X835" s="45"/>
      <c r="Y835" s="45"/>
      <c r="Z835" s="45"/>
      <c r="AA835" s="45"/>
      <c r="AB835" s="45"/>
      <c r="AC835" s="45"/>
      <c r="AD835" s="45"/>
      <c r="AE835" s="45"/>
      <c r="AF835" s="45"/>
      <c r="AG835" s="45"/>
      <c r="AH835" s="45"/>
      <c r="AI835" s="45"/>
      <c r="AJ835" s="45"/>
      <c r="AK835" s="45"/>
      <c r="AL835" s="45"/>
      <c r="AM835" s="45"/>
      <c r="AN835" s="100"/>
      <c r="AO835" s="45"/>
      <c r="AP835" s="45"/>
      <c r="AQ835" s="45"/>
    </row>
    <row r="836" spans="6:43">
      <c r="F836" s="45"/>
      <c r="G836" s="45"/>
      <c r="H836" s="45"/>
      <c r="I836" s="45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5"/>
      <c r="W836" s="45"/>
      <c r="X836" s="45"/>
      <c r="Y836" s="45"/>
      <c r="Z836" s="45"/>
      <c r="AA836" s="45"/>
      <c r="AB836" s="45"/>
      <c r="AC836" s="45"/>
      <c r="AD836" s="45"/>
      <c r="AE836" s="45"/>
      <c r="AF836" s="45"/>
      <c r="AG836" s="45"/>
      <c r="AH836" s="45"/>
      <c r="AI836" s="45"/>
      <c r="AJ836" s="45"/>
      <c r="AK836" s="45"/>
      <c r="AL836" s="45"/>
      <c r="AM836" s="45"/>
      <c r="AN836" s="100"/>
      <c r="AO836" s="45"/>
      <c r="AP836" s="45"/>
      <c r="AQ836" s="45"/>
    </row>
    <row r="837" spans="6:43">
      <c r="F837" s="45"/>
      <c r="G837" s="45"/>
      <c r="H837" s="45"/>
      <c r="I837" s="45"/>
      <c r="J837" s="45"/>
      <c r="K837" s="45"/>
      <c r="L837" s="45"/>
      <c r="M837" s="45"/>
      <c r="N837" s="45"/>
      <c r="O837" s="45"/>
      <c r="P837" s="45"/>
      <c r="Q837" s="45"/>
      <c r="R837" s="45"/>
      <c r="S837" s="45"/>
      <c r="T837" s="45"/>
      <c r="U837" s="45"/>
      <c r="V837" s="45"/>
      <c r="W837" s="45"/>
      <c r="X837" s="45"/>
      <c r="Y837" s="45"/>
      <c r="Z837" s="45"/>
      <c r="AA837" s="45"/>
      <c r="AB837" s="45"/>
      <c r="AC837" s="45"/>
      <c r="AD837" s="45"/>
      <c r="AE837" s="45"/>
      <c r="AF837" s="45"/>
      <c r="AG837" s="45"/>
      <c r="AH837" s="45"/>
      <c r="AI837" s="45"/>
      <c r="AJ837" s="45"/>
      <c r="AK837" s="45"/>
      <c r="AL837" s="45"/>
      <c r="AM837" s="45"/>
      <c r="AN837" s="100"/>
      <c r="AO837" s="45"/>
      <c r="AP837" s="45"/>
      <c r="AQ837" s="45"/>
    </row>
    <row r="838" spans="6:43">
      <c r="F838" s="45"/>
      <c r="G838" s="45"/>
      <c r="H838" s="45"/>
      <c r="I838" s="45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5"/>
      <c r="W838" s="45"/>
      <c r="X838" s="45"/>
      <c r="Y838" s="45"/>
      <c r="Z838" s="45"/>
      <c r="AA838" s="45"/>
      <c r="AB838" s="45"/>
      <c r="AC838" s="45"/>
      <c r="AD838" s="45"/>
      <c r="AE838" s="45"/>
      <c r="AF838" s="45"/>
      <c r="AG838" s="45"/>
      <c r="AH838" s="45"/>
      <c r="AI838" s="45"/>
      <c r="AJ838" s="45"/>
      <c r="AK838" s="45"/>
      <c r="AL838" s="45"/>
      <c r="AM838" s="45"/>
      <c r="AN838" s="100"/>
      <c r="AO838" s="45"/>
      <c r="AP838" s="45"/>
      <c r="AQ838" s="45"/>
    </row>
    <row r="839" spans="6:43">
      <c r="F839" s="45"/>
      <c r="G839" s="45"/>
      <c r="H839" s="45"/>
      <c r="I839" s="45"/>
      <c r="J839" s="45"/>
      <c r="K839" s="45"/>
      <c r="L839" s="45"/>
      <c r="M839" s="45"/>
      <c r="N839" s="45"/>
      <c r="O839" s="45"/>
      <c r="P839" s="45"/>
      <c r="Q839" s="45"/>
      <c r="R839" s="45"/>
      <c r="S839" s="45"/>
      <c r="T839" s="45"/>
      <c r="U839" s="45"/>
      <c r="V839" s="45"/>
      <c r="W839" s="45"/>
      <c r="X839" s="45"/>
      <c r="Y839" s="45"/>
      <c r="Z839" s="45"/>
      <c r="AA839" s="45"/>
      <c r="AB839" s="45"/>
      <c r="AC839" s="45"/>
      <c r="AD839" s="45"/>
      <c r="AE839" s="45"/>
      <c r="AF839" s="45"/>
      <c r="AG839" s="45"/>
      <c r="AH839" s="45"/>
      <c r="AI839" s="45"/>
      <c r="AJ839" s="45"/>
      <c r="AK839" s="45"/>
      <c r="AL839" s="45"/>
      <c r="AM839" s="45"/>
      <c r="AN839" s="100"/>
      <c r="AO839" s="45"/>
      <c r="AP839" s="45"/>
      <c r="AQ839" s="45"/>
    </row>
    <row r="840" spans="6:43">
      <c r="F840" s="45"/>
      <c r="G840" s="45"/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  <c r="Y840" s="45"/>
      <c r="Z840" s="45"/>
      <c r="AA840" s="45"/>
      <c r="AB840" s="45"/>
      <c r="AC840" s="45"/>
      <c r="AD840" s="45"/>
      <c r="AE840" s="45"/>
      <c r="AF840" s="45"/>
      <c r="AG840" s="45"/>
      <c r="AH840" s="45"/>
      <c r="AI840" s="45"/>
      <c r="AJ840" s="45"/>
      <c r="AK840" s="45"/>
      <c r="AL840" s="45"/>
      <c r="AM840" s="45"/>
      <c r="AN840" s="100"/>
      <c r="AO840" s="45"/>
      <c r="AP840" s="45"/>
      <c r="AQ840" s="45"/>
    </row>
    <row r="841" spans="6:43">
      <c r="F841" s="45"/>
      <c r="G841" s="45"/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  <c r="Y841" s="45"/>
      <c r="Z841" s="45"/>
      <c r="AA841" s="45"/>
      <c r="AB841" s="45"/>
      <c r="AC841" s="45"/>
      <c r="AD841" s="45"/>
      <c r="AE841" s="45"/>
      <c r="AF841" s="45"/>
      <c r="AG841" s="45"/>
      <c r="AH841" s="45"/>
      <c r="AI841" s="45"/>
      <c r="AJ841" s="45"/>
      <c r="AK841" s="45"/>
      <c r="AL841" s="45"/>
      <c r="AM841" s="45"/>
      <c r="AN841" s="100"/>
      <c r="AO841" s="45"/>
      <c r="AP841" s="45"/>
      <c r="AQ841" s="45"/>
    </row>
    <row r="842" spans="6:43">
      <c r="F842" s="45"/>
      <c r="G842" s="45"/>
      <c r="H842" s="45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  <c r="Y842" s="45"/>
      <c r="Z842" s="45"/>
      <c r="AA842" s="45"/>
      <c r="AB842" s="45"/>
      <c r="AC842" s="45"/>
      <c r="AD842" s="45"/>
      <c r="AE842" s="45"/>
      <c r="AF842" s="45"/>
      <c r="AG842" s="45"/>
      <c r="AH842" s="45"/>
      <c r="AI842" s="45"/>
      <c r="AJ842" s="45"/>
      <c r="AK842" s="45"/>
      <c r="AL842" s="45"/>
      <c r="AM842" s="45"/>
      <c r="AN842" s="100"/>
      <c r="AO842" s="45"/>
      <c r="AP842" s="45"/>
      <c r="AQ842" s="45"/>
    </row>
    <row r="843" spans="6:43">
      <c r="F843" s="45"/>
      <c r="G843" s="45"/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  <c r="Y843" s="45"/>
      <c r="Z843" s="45"/>
      <c r="AA843" s="45"/>
      <c r="AB843" s="45"/>
      <c r="AC843" s="45"/>
      <c r="AD843" s="45"/>
      <c r="AE843" s="45"/>
      <c r="AF843" s="45"/>
      <c r="AG843" s="45"/>
      <c r="AH843" s="45"/>
      <c r="AI843" s="45"/>
      <c r="AJ843" s="45"/>
      <c r="AK843" s="45"/>
      <c r="AL843" s="45"/>
      <c r="AM843" s="45"/>
      <c r="AN843" s="100"/>
      <c r="AO843" s="45"/>
      <c r="AP843" s="45"/>
      <c r="AQ843" s="45"/>
    </row>
    <row r="844" spans="6:43">
      <c r="F844" s="45"/>
      <c r="G844" s="45"/>
      <c r="H844" s="45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  <c r="Y844" s="45"/>
      <c r="Z844" s="45"/>
      <c r="AA844" s="45"/>
      <c r="AB844" s="45"/>
      <c r="AC844" s="45"/>
      <c r="AD844" s="45"/>
      <c r="AE844" s="45"/>
      <c r="AF844" s="45"/>
      <c r="AG844" s="45"/>
      <c r="AH844" s="45"/>
      <c r="AI844" s="45"/>
      <c r="AJ844" s="45"/>
      <c r="AK844" s="45"/>
      <c r="AL844" s="45"/>
      <c r="AM844" s="45"/>
      <c r="AN844" s="100"/>
      <c r="AO844" s="45"/>
      <c r="AP844" s="45"/>
      <c r="AQ844" s="45"/>
    </row>
    <row r="845" spans="6:43">
      <c r="F845" s="45"/>
      <c r="G845" s="45"/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  <c r="Y845" s="45"/>
      <c r="Z845" s="45"/>
      <c r="AA845" s="45"/>
      <c r="AB845" s="45"/>
      <c r="AC845" s="45"/>
      <c r="AD845" s="45"/>
      <c r="AE845" s="45"/>
      <c r="AF845" s="45"/>
      <c r="AG845" s="45"/>
      <c r="AH845" s="45"/>
      <c r="AI845" s="45"/>
      <c r="AJ845" s="45"/>
      <c r="AK845" s="45"/>
      <c r="AL845" s="45"/>
      <c r="AM845" s="45"/>
      <c r="AN845" s="100"/>
      <c r="AO845" s="45"/>
      <c r="AP845" s="45"/>
      <c r="AQ845" s="45"/>
    </row>
    <row r="846" spans="6:43">
      <c r="F846" s="45"/>
      <c r="G846" s="45"/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5"/>
      <c r="W846" s="45"/>
      <c r="X846" s="45"/>
      <c r="Y846" s="45"/>
      <c r="Z846" s="45"/>
      <c r="AA846" s="45"/>
      <c r="AB846" s="45"/>
      <c r="AC846" s="45"/>
      <c r="AD846" s="45"/>
      <c r="AE846" s="45"/>
      <c r="AF846" s="45"/>
      <c r="AG846" s="45"/>
      <c r="AH846" s="45"/>
      <c r="AI846" s="45"/>
      <c r="AJ846" s="45"/>
      <c r="AK846" s="45"/>
      <c r="AL846" s="45"/>
      <c r="AM846" s="45"/>
      <c r="AN846" s="100"/>
      <c r="AO846" s="45"/>
      <c r="AP846" s="45"/>
      <c r="AQ846" s="45"/>
    </row>
    <row r="847" spans="6:43">
      <c r="F847" s="45"/>
      <c r="G847" s="45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5"/>
      <c r="W847" s="45"/>
      <c r="X847" s="45"/>
      <c r="Y847" s="45"/>
      <c r="Z847" s="45"/>
      <c r="AA847" s="45"/>
      <c r="AB847" s="45"/>
      <c r="AC847" s="45"/>
      <c r="AD847" s="45"/>
      <c r="AE847" s="45"/>
      <c r="AF847" s="45"/>
      <c r="AG847" s="45"/>
      <c r="AH847" s="45"/>
      <c r="AI847" s="45"/>
      <c r="AJ847" s="45"/>
      <c r="AK847" s="45"/>
      <c r="AL847" s="45"/>
      <c r="AM847" s="45"/>
      <c r="AN847" s="100"/>
      <c r="AO847" s="45"/>
      <c r="AP847" s="45"/>
      <c r="AQ847" s="45"/>
    </row>
    <row r="848" spans="6:43">
      <c r="F848" s="45"/>
      <c r="G848" s="45"/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45"/>
      <c r="X848" s="45"/>
      <c r="Y848" s="45"/>
      <c r="Z848" s="45"/>
      <c r="AA848" s="45"/>
      <c r="AB848" s="45"/>
      <c r="AC848" s="45"/>
      <c r="AD848" s="45"/>
      <c r="AE848" s="45"/>
      <c r="AF848" s="45"/>
      <c r="AG848" s="45"/>
      <c r="AH848" s="45"/>
      <c r="AI848" s="45"/>
      <c r="AJ848" s="45"/>
      <c r="AK848" s="45"/>
      <c r="AL848" s="45"/>
      <c r="AM848" s="45"/>
      <c r="AN848" s="100"/>
      <c r="AO848" s="45"/>
      <c r="AP848" s="45"/>
      <c r="AQ848" s="45"/>
    </row>
    <row r="849" spans="6:43">
      <c r="F849" s="45"/>
      <c r="G849" s="45"/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5"/>
      <c r="W849" s="45"/>
      <c r="X849" s="45"/>
      <c r="Y849" s="45"/>
      <c r="Z849" s="45"/>
      <c r="AA849" s="45"/>
      <c r="AB849" s="45"/>
      <c r="AC849" s="45"/>
      <c r="AD849" s="45"/>
      <c r="AE849" s="45"/>
      <c r="AF849" s="45"/>
      <c r="AG849" s="45"/>
      <c r="AH849" s="45"/>
      <c r="AI849" s="45"/>
      <c r="AJ849" s="45"/>
      <c r="AK849" s="45"/>
      <c r="AL849" s="45"/>
      <c r="AM849" s="45"/>
      <c r="AN849" s="100"/>
      <c r="AO849" s="45"/>
      <c r="AP849" s="45"/>
      <c r="AQ849" s="45"/>
    </row>
    <row r="850" spans="6:43">
      <c r="F850" s="45"/>
      <c r="G850" s="45"/>
      <c r="H850" s="45"/>
      <c r="I850" s="45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5"/>
      <c r="W850" s="45"/>
      <c r="X850" s="45"/>
      <c r="Y850" s="45"/>
      <c r="Z850" s="45"/>
      <c r="AA850" s="45"/>
      <c r="AB850" s="45"/>
      <c r="AC850" s="45"/>
      <c r="AD850" s="45"/>
      <c r="AE850" s="45"/>
      <c r="AF850" s="45"/>
      <c r="AG850" s="45"/>
      <c r="AH850" s="45"/>
      <c r="AI850" s="45"/>
      <c r="AJ850" s="45"/>
      <c r="AK850" s="45"/>
      <c r="AL850" s="45"/>
      <c r="AM850" s="45"/>
      <c r="AN850" s="100"/>
      <c r="AO850" s="45"/>
      <c r="AP850" s="45"/>
      <c r="AQ850" s="45"/>
    </row>
    <row r="851" spans="6:43">
      <c r="F851" s="45"/>
      <c r="G851" s="45"/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5"/>
      <c r="W851" s="45"/>
      <c r="X851" s="45"/>
      <c r="Y851" s="45"/>
      <c r="Z851" s="45"/>
      <c r="AA851" s="45"/>
      <c r="AB851" s="45"/>
      <c r="AC851" s="45"/>
      <c r="AD851" s="45"/>
      <c r="AE851" s="45"/>
      <c r="AF851" s="45"/>
      <c r="AG851" s="45"/>
      <c r="AH851" s="45"/>
      <c r="AI851" s="45"/>
      <c r="AJ851" s="45"/>
      <c r="AK851" s="45"/>
      <c r="AL851" s="45"/>
      <c r="AM851" s="45"/>
      <c r="AN851" s="100"/>
      <c r="AO851" s="45"/>
      <c r="AP851" s="45"/>
      <c r="AQ851" s="45"/>
    </row>
    <row r="852" spans="6:43">
      <c r="F852" s="45"/>
      <c r="G852" s="45"/>
      <c r="H852" s="45"/>
      <c r="I852" s="45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5"/>
      <c r="W852" s="45"/>
      <c r="X852" s="45"/>
      <c r="Y852" s="45"/>
      <c r="Z852" s="45"/>
      <c r="AA852" s="45"/>
      <c r="AB852" s="45"/>
      <c r="AC852" s="45"/>
      <c r="AD852" s="45"/>
      <c r="AE852" s="45"/>
      <c r="AF852" s="45"/>
      <c r="AG852" s="45"/>
      <c r="AH852" s="45"/>
      <c r="AI852" s="45"/>
      <c r="AJ852" s="45"/>
      <c r="AK852" s="45"/>
      <c r="AL852" s="45"/>
      <c r="AM852" s="45"/>
      <c r="AN852" s="100"/>
      <c r="AO852" s="45"/>
      <c r="AP852" s="45"/>
      <c r="AQ852" s="45"/>
    </row>
    <row r="853" spans="6:43">
      <c r="F853" s="45"/>
      <c r="G853" s="45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5"/>
      <c r="W853" s="45"/>
      <c r="X853" s="45"/>
      <c r="Y853" s="45"/>
      <c r="Z853" s="45"/>
      <c r="AA853" s="45"/>
      <c r="AB853" s="45"/>
      <c r="AC853" s="45"/>
      <c r="AD853" s="45"/>
      <c r="AE853" s="45"/>
      <c r="AF853" s="45"/>
      <c r="AG853" s="45"/>
      <c r="AH853" s="45"/>
      <c r="AI853" s="45"/>
      <c r="AJ853" s="45"/>
      <c r="AK853" s="45"/>
      <c r="AL853" s="45"/>
      <c r="AM853" s="45"/>
      <c r="AN853" s="100"/>
      <c r="AO853" s="45"/>
      <c r="AP853" s="45"/>
      <c r="AQ853" s="45"/>
    </row>
    <row r="854" spans="6:43">
      <c r="F854" s="45"/>
      <c r="G854" s="45"/>
      <c r="H854" s="45"/>
      <c r="I854" s="45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5"/>
      <c r="W854" s="45"/>
      <c r="X854" s="45"/>
      <c r="Y854" s="45"/>
      <c r="Z854" s="45"/>
      <c r="AA854" s="45"/>
      <c r="AB854" s="45"/>
      <c r="AC854" s="45"/>
      <c r="AD854" s="45"/>
      <c r="AE854" s="45"/>
      <c r="AF854" s="45"/>
      <c r="AG854" s="45"/>
      <c r="AH854" s="45"/>
      <c r="AI854" s="45"/>
      <c r="AJ854" s="45"/>
      <c r="AK854" s="45"/>
      <c r="AL854" s="45"/>
      <c r="AM854" s="45"/>
      <c r="AN854" s="100"/>
      <c r="AO854" s="45"/>
      <c r="AP854" s="45"/>
      <c r="AQ854" s="45"/>
    </row>
    <row r="855" spans="6:43">
      <c r="F855" s="45"/>
      <c r="G855" s="45"/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5"/>
      <c r="W855" s="45"/>
      <c r="X855" s="45"/>
      <c r="Y855" s="45"/>
      <c r="Z855" s="45"/>
      <c r="AA855" s="45"/>
      <c r="AB855" s="45"/>
      <c r="AC855" s="45"/>
      <c r="AD855" s="45"/>
      <c r="AE855" s="45"/>
      <c r="AF855" s="45"/>
      <c r="AG855" s="45"/>
      <c r="AH855" s="45"/>
      <c r="AI855" s="45"/>
      <c r="AJ855" s="45"/>
      <c r="AK855" s="45"/>
      <c r="AL855" s="45"/>
      <c r="AM855" s="45"/>
      <c r="AN855" s="100"/>
      <c r="AO855" s="45"/>
      <c r="AP855" s="45"/>
      <c r="AQ855" s="45"/>
    </row>
    <row r="856" spans="6:43">
      <c r="F856" s="45"/>
      <c r="G856" s="45"/>
      <c r="H856" s="45"/>
      <c r="I856" s="45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5"/>
      <c r="W856" s="45"/>
      <c r="X856" s="45"/>
      <c r="Y856" s="45"/>
      <c r="Z856" s="45"/>
      <c r="AA856" s="45"/>
      <c r="AB856" s="45"/>
      <c r="AC856" s="45"/>
      <c r="AD856" s="45"/>
      <c r="AE856" s="45"/>
      <c r="AF856" s="45"/>
      <c r="AG856" s="45"/>
      <c r="AH856" s="45"/>
      <c r="AI856" s="45"/>
      <c r="AJ856" s="45"/>
      <c r="AK856" s="45"/>
      <c r="AL856" s="45"/>
      <c r="AM856" s="45"/>
      <c r="AN856" s="100"/>
      <c r="AO856" s="45"/>
      <c r="AP856" s="45"/>
      <c r="AQ856" s="45"/>
    </row>
    <row r="857" spans="6:43">
      <c r="F857" s="45"/>
      <c r="G857" s="45"/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5"/>
      <c r="W857" s="45"/>
      <c r="X857" s="45"/>
      <c r="Y857" s="45"/>
      <c r="Z857" s="45"/>
      <c r="AA857" s="45"/>
      <c r="AB857" s="45"/>
      <c r="AC857" s="45"/>
      <c r="AD857" s="45"/>
      <c r="AE857" s="45"/>
      <c r="AF857" s="45"/>
      <c r="AG857" s="45"/>
      <c r="AH857" s="45"/>
      <c r="AI857" s="45"/>
      <c r="AJ857" s="45"/>
      <c r="AK857" s="45"/>
      <c r="AL857" s="45"/>
      <c r="AM857" s="45"/>
      <c r="AN857" s="100"/>
      <c r="AO857" s="45"/>
      <c r="AP857" s="45"/>
      <c r="AQ857" s="45"/>
    </row>
    <row r="858" spans="6:43">
      <c r="F858" s="45"/>
      <c r="G858" s="45"/>
      <c r="H858" s="45"/>
      <c r="I858" s="45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5"/>
      <c r="W858" s="45"/>
      <c r="X858" s="45"/>
      <c r="Y858" s="45"/>
      <c r="Z858" s="45"/>
      <c r="AA858" s="45"/>
      <c r="AB858" s="45"/>
      <c r="AC858" s="45"/>
      <c r="AD858" s="45"/>
      <c r="AE858" s="45"/>
      <c r="AF858" s="45"/>
      <c r="AG858" s="45"/>
      <c r="AH858" s="45"/>
      <c r="AI858" s="45"/>
      <c r="AJ858" s="45"/>
      <c r="AK858" s="45"/>
      <c r="AL858" s="45"/>
      <c r="AM858" s="45"/>
      <c r="AN858" s="100"/>
      <c r="AO858" s="45"/>
      <c r="AP858" s="45"/>
      <c r="AQ858" s="45"/>
    </row>
    <row r="859" spans="6:43">
      <c r="F859" s="45"/>
      <c r="G859" s="45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5"/>
      <c r="W859" s="45"/>
      <c r="X859" s="45"/>
      <c r="Y859" s="45"/>
      <c r="Z859" s="45"/>
      <c r="AA859" s="45"/>
      <c r="AB859" s="45"/>
      <c r="AC859" s="45"/>
      <c r="AD859" s="45"/>
      <c r="AE859" s="45"/>
      <c r="AF859" s="45"/>
      <c r="AG859" s="45"/>
      <c r="AH859" s="45"/>
      <c r="AI859" s="45"/>
      <c r="AJ859" s="45"/>
      <c r="AK859" s="45"/>
      <c r="AL859" s="45"/>
      <c r="AM859" s="45"/>
      <c r="AN859" s="100"/>
      <c r="AO859" s="45"/>
      <c r="AP859" s="45"/>
      <c r="AQ859" s="45"/>
    </row>
    <row r="860" spans="6:43">
      <c r="F860" s="45"/>
      <c r="G860" s="45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5"/>
      <c r="W860" s="45"/>
      <c r="X860" s="45"/>
      <c r="Y860" s="45"/>
      <c r="Z860" s="45"/>
      <c r="AA860" s="45"/>
      <c r="AB860" s="45"/>
      <c r="AC860" s="45"/>
      <c r="AD860" s="45"/>
      <c r="AE860" s="45"/>
      <c r="AF860" s="45"/>
      <c r="AG860" s="45"/>
      <c r="AH860" s="45"/>
      <c r="AI860" s="45"/>
      <c r="AJ860" s="45"/>
      <c r="AK860" s="45"/>
      <c r="AL860" s="45"/>
      <c r="AM860" s="45"/>
      <c r="AN860" s="100"/>
      <c r="AO860" s="45"/>
      <c r="AP860" s="45"/>
      <c r="AQ860" s="45"/>
    </row>
    <row r="861" spans="6:43">
      <c r="F861" s="45"/>
      <c r="G861" s="45"/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5"/>
      <c r="W861" s="45"/>
      <c r="X861" s="45"/>
      <c r="Y861" s="45"/>
      <c r="Z861" s="45"/>
      <c r="AA861" s="45"/>
      <c r="AB861" s="45"/>
      <c r="AC861" s="45"/>
      <c r="AD861" s="45"/>
      <c r="AE861" s="45"/>
      <c r="AF861" s="45"/>
      <c r="AG861" s="45"/>
      <c r="AH861" s="45"/>
      <c r="AI861" s="45"/>
      <c r="AJ861" s="45"/>
      <c r="AK861" s="45"/>
      <c r="AL861" s="45"/>
      <c r="AM861" s="45"/>
      <c r="AN861" s="100"/>
      <c r="AO861" s="45"/>
      <c r="AP861" s="45"/>
      <c r="AQ861" s="45"/>
    </row>
    <row r="862" spans="6:43">
      <c r="F862" s="45"/>
      <c r="G862" s="45"/>
      <c r="H862" s="45"/>
      <c r="I862" s="45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5"/>
      <c r="W862" s="45"/>
      <c r="X862" s="45"/>
      <c r="Y862" s="45"/>
      <c r="Z862" s="45"/>
      <c r="AA862" s="45"/>
      <c r="AB862" s="45"/>
      <c r="AC862" s="45"/>
      <c r="AD862" s="45"/>
      <c r="AE862" s="45"/>
      <c r="AF862" s="45"/>
      <c r="AG862" s="45"/>
      <c r="AH862" s="45"/>
      <c r="AI862" s="45"/>
      <c r="AJ862" s="45"/>
      <c r="AK862" s="45"/>
      <c r="AL862" s="45"/>
      <c r="AM862" s="45"/>
      <c r="AN862" s="100"/>
      <c r="AO862" s="45"/>
      <c r="AP862" s="45"/>
      <c r="AQ862" s="45"/>
    </row>
    <row r="863" spans="6:43">
      <c r="F863" s="45"/>
      <c r="G863" s="45"/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5"/>
      <c r="W863" s="45"/>
      <c r="X863" s="45"/>
      <c r="Y863" s="45"/>
      <c r="Z863" s="45"/>
      <c r="AA863" s="45"/>
      <c r="AB863" s="45"/>
      <c r="AC863" s="45"/>
      <c r="AD863" s="45"/>
      <c r="AE863" s="45"/>
      <c r="AF863" s="45"/>
      <c r="AG863" s="45"/>
      <c r="AH863" s="45"/>
      <c r="AI863" s="45"/>
      <c r="AJ863" s="45"/>
      <c r="AK863" s="45"/>
      <c r="AL863" s="45"/>
      <c r="AM863" s="45"/>
      <c r="AN863" s="100"/>
      <c r="AO863" s="45"/>
      <c r="AP863" s="45"/>
      <c r="AQ863" s="45"/>
    </row>
    <row r="864" spans="6:43">
      <c r="F864" s="45"/>
      <c r="G864" s="45"/>
      <c r="H864" s="45"/>
      <c r="I864" s="45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5"/>
      <c r="W864" s="45"/>
      <c r="X864" s="45"/>
      <c r="Y864" s="45"/>
      <c r="Z864" s="45"/>
      <c r="AA864" s="45"/>
      <c r="AB864" s="45"/>
      <c r="AC864" s="45"/>
      <c r="AD864" s="45"/>
      <c r="AE864" s="45"/>
      <c r="AF864" s="45"/>
      <c r="AG864" s="45"/>
      <c r="AH864" s="45"/>
      <c r="AI864" s="45"/>
      <c r="AJ864" s="45"/>
      <c r="AK864" s="45"/>
      <c r="AL864" s="45"/>
      <c r="AM864" s="45"/>
      <c r="AN864" s="100"/>
      <c r="AO864" s="45"/>
      <c r="AP864" s="45"/>
      <c r="AQ864" s="45"/>
    </row>
    <row r="865" spans="6:43">
      <c r="F865" s="45"/>
      <c r="G865" s="45"/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5"/>
      <c r="W865" s="45"/>
      <c r="X865" s="45"/>
      <c r="Y865" s="45"/>
      <c r="Z865" s="45"/>
      <c r="AA865" s="45"/>
      <c r="AB865" s="45"/>
      <c r="AC865" s="45"/>
      <c r="AD865" s="45"/>
      <c r="AE865" s="45"/>
      <c r="AF865" s="45"/>
      <c r="AG865" s="45"/>
      <c r="AH865" s="45"/>
      <c r="AI865" s="45"/>
      <c r="AJ865" s="45"/>
      <c r="AK865" s="45"/>
      <c r="AL865" s="45"/>
      <c r="AM865" s="45"/>
      <c r="AN865" s="100"/>
      <c r="AO865" s="45"/>
      <c r="AP865" s="45"/>
      <c r="AQ865" s="45"/>
    </row>
    <row r="866" spans="6:43">
      <c r="F866" s="45"/>
      <c r="G866" s="45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5"/>
      <c r="W866" s="45"/>
      <c r="X866" s="45"/>
      <c r="Y866" s="45"/>
      <c r="Z866" s="45"/>
      <c r="AA866" s="45"/>
      <c r="AB866" s="45"/>
      <c r="AC866" s="45"/>
      <c r="AD866" s="45"/>
      <c r="AE866" s="45"/>
      <c r="AF866" s="45"/>
      <c r="AG866" s="45"/>
      <c r="AH866" s="45"/>
      <c r="AI866" s="45"/>
      <c r="AJ866" s="45"/>
      <c r="AK866" s="45"/>
      <c r="AL866" s="45"/>
      <c r="AM866" s="45"/>
      <c r="AN866" s="100"/>
      <c r="AO866" s="45"/>
      <c r="AP866" s="45"/>
      <c r="AQ866" s="45"/>
    </row>
    <row r="867" spans="6:43">
      <c r="F867" s="45"/>
      <c r="G867" s="45"/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5"/>
      <c r="W867" s="45"/>
      <c r="X867" s="45"/>
      <c r="Y867" s="45"/>
      <c r="Z867" s="45"/>
      <c r="AA867" s="45"/>
      <c r="AB867" s="45"/>
      <c r="AC867" s="45"/>
      <c r="AD867" s="45"/>
      <c r="AE867" s="45"/>
      <c r="AF867" s="45"/>
      <c r="AG867" s="45"/>
      <c r="AH867" s="45"/>
      <c r="AI867" s="45"/>
      <c r="AJ867" s="45"/>
      <c r="AK867" s="45"/>
      <c r="AL867" s="45"/>
      <c r="AM867" s="45"/>
      <c r="AN867" s="100"/>
      <c r="AO867" s="45"/>
      <c r="AP867" s="45"/>
      <c r="AQ867" s="45"/>
    </row>
    <row r="868" spans="6:43">
      <c r="F868" s="45"/>
      <c r="G868" s="45"/>
      <c r="H868" s="45"/>
      <c r="I868" s="45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5"/>
      <c r="W868" s="45"/>
      <c r="X868" s="45"/>
      <c r="Y868" s="45"/>
      <c r="Z868" s="45"/>
      <c r="AA868" s="45"/>
      <c r="AB868" s="45"/>
      <c r="AC868" s="45"/>
      <c r="AD868" s="45"/>
      <c r="AE868" s="45"/>
      <c r="AF868" s="45"/>
      <c r="AG868" s="45"/>
      <c r="AH868" s="45"/>
      <c r="AI868" s="45"/>
      <c r="AJ868" s="45"/>
      <c r="AK868" s="45"/>
      <c r="AL868" s="45"/>
      <c r="AM868" s="45"/>
      <c r="AN868" s="100"/>
      <c r="AO868" s="45"/>
      <c r="AP868" s="45"/>
      <c r="AQ868" s="45"/>
    </row>
    <row r="869" spans="6:43">
      <c r="F869" s="45"/>
      <c r="G869" s="45"/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5"/>
      <c r="W869" s="45"/>
      <c r="X869" s="45"/>
      <c r="Y869" s="45"/>
      <c r="Z869" s="45"/>
      <c r="AA869" s="45"/>
      <c r="AB869" s="45"/>
      <c r="AC869" s="45"/>
      <c r="AD869" s="45"/>
      <c r="AE869" s="45"/>
      <c r="AF869" s="45"/>
      <c r="AG869" s="45"/>
      <c r="AH869" s="45"/>
      <c r="AI869" s="45"/>
      <c r="AJ869" s="45"/>
      <c r="AK869" s="45"/>
      <c r="AL869" s="45"/>
      <c r="AM869" s="45"/>
      <c r="AN869" s="100"/>
      <c r="AO869" s="45"/>
      <c r="AP869" s="45"/>
      <c r="AQ869" s="45"/>
    </row>
    <row r="870" spans="6:43">
      <c r="F870" s="45"/>
      <c r="G870" s="45"/>
      <c r="H870" s="45"/>
      <c r="I870" s="45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5"/>
      <c r="W870" s="45"/>
      <c r="X870" s="45"/>
      <c r="Y870" s="45"/>
      <c r="Z870" s="45"/>
      <c r="AA870" s="45"/>
      <c r="AB870" s="45"/>
      <c r="AC870" s="45"/>
      <c r="AD870" s="45"/>
      <c r="AE870" s="45"/>
      <c r="AF870" s="45"/>
      <c r="AG870" s="45"/>
      <c r="AH870" s="45"/>
      <c r="AI870" s="45"/>
      <c r="AJ870" s="45"/>
      <c r="AK870" s="45"/>
      <c r="AL870" s="45"/>
      <c r="AM870" s="45"/>
      <c r="AN870" s="100"/>
      <c r="AO870" s="45"/>
      <c r="AP870" s="45"/>
      <c r="AQ870" s="45"/>
    </row>
    <row r="871" spans="6:43">
      <c r="F871" s="45"/>
      <c r="G871" s="45"/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R871" s="45"/>
      <c r="S871" s="45"/>
      <c r="T871" s="45"/>
      <c r="U871" s="45"/>
      <c r="V871" s="45"/>
      <c r="W871" s="45"/>
      <c r="X871" s="45"/>
      <c r="Y871" s="45"/>
      <c r="Z871" s="45"/>
      <c r="AA871" s="45"/>
      <c r="AB871" s="45"/>
      <c r="AC871" s="45"/>
      <c r="AD871" s="45"/>
      <c r="AE871" s="45"/>
      <c r="AF871" s="45"/>
      <c r="AG871" s="45"/>
      <c r="AH871" s="45"/>
      <c r="AI871" s="45"/>
      <c r="AJ871" s="45"/>
      <c r="AK871" s="45"/>
      <c r="AL871" s="45"/>
      <c r="AM871" s="45"/>
      <c r="AN871" s="100"/>
      <c r="AO871" s="45"/>
      <c r="AP871" s="45"/>
      <c r="AQ871" s="45"/>
    </row>
    <row r="872" spans="6:43">
      <c r="F872" s="45"/>
      <c r="G872" s="45"/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5"/>
      <c r="W872" s="45"/>
      <c r="X872" s="45"/>
      <c r="Y872" s="45"/>
      <c r="Z872" s="45"/>
      <c r="AA872" s="45"/>
      <c r="AB872" s="45"/>
      <c r="AC872" s="45"/>
      <c r="AD872" s="45"/>
      <c r="AE872" s="45"/>
      <c r="AF872" s="45"/>
      <c r="AG872" s="45"/>
      <c r="AH872" s="45"/>
      <c r="AI872" s="45"/>
      <c r="AJ872" s="45"/>
      <c r="AK872" s="45"/>
      <c r="AL872" s="45"/>
      <c r="AM872" s="45"/>
      <c r="AN872" s="100"/>
      <c r="AO872" s="45"/>
      <c r="AP872" s="45"/>
      <c r="AQ872" s="45"/>
    </row>
    <row r="873" spans="6:43">
      <c r="F873" s="45"/>
      <c r="G873" s="45"/>
      <c r="H873" s="45"/>
      <c r="I873" s="45"/>
      <c r="J873" s="45"/>
      <c r="K873" s="45"/>
      <c r="L873" s="45"/>
      <c r="M873" s="45"/>
      <c r="N873" s="45"/>
      <c r="O873" s="45"/>
      <c r="P873" s="45"/>
      <c r="Q873" s="45"/>
      <c r="R873" s="45"/>
      <c r="S873" s="45"/>
      <c r="T873" s="45"/>
      <c r="U873" s="45"/>
      <c r="V873" s="45"/>
      <c r="W873" s="45"/>
      <c r="X873" s="45"/>
      <c r="Y873" s="45"/>
      <c r="Z873" s="45"/>
      <c r="AA873" s="45"/>
      <c r="AB873" s="45"/>
      <c r="AC873" s="45"/>
      <c r="AD873" s="45"/>
      <c r="AE873" s="45"/>
      <c r="AF873" s="45"/>
      <c r="AG873" s="45"/>
      <c r="AH873" s="45"/>
      <c r="AI873" s="45"/>
      <c r="AJ873" s="45"/>
      <c r="AK873" s="45"/>
      <c r="AL873" s="45"/>
      <c r="AM873" s="45"/>
      <c r="AN873" s="100"/>
      <c r="AO873" s="45"/>
      <c r="AP873" s="45"/>
      <c r="AQ873" s="45"/>
    </row>
    <row r="874" spans="6:43">
      <c r="F874" s="45"/>
      <c r="G874" s="45"/>
      <c r="H874" s="45"/>
      <c r="I874" s="45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5"/>
      <c r="W874" s="45"/>
      <c r="X874" s="45"/>
      <c r="Y874" s="45"/>
      <c r="Z874" s="45"/>
      <c r="AA874" s="45"/>
      <c r="AB874" s="45"/>
      <c r="AC874" s="45"/>
      <c r="AD874" s="45"/>
      <c r="AE874" s="45"/>
      <c r="AF874" s="45"/>
      <c r="AG874" s="45"/>
      <c r="AH874" s="45"/>
      <c r="AI874" s="45"/>
      <c r="AJ874" s="45"/>
      <c r="AK874" s="45"/>
      <c r="AL874" s="45"/>
      <c r="AM874" s="45"/>
      <c r="AN874" s="100"/>
      <c r="AO874" s="45"/>
      <c r="AP874" s="45"/>
      <c r="AQ874" s="45"/>
    </row>
    <row r="875" spans="6:43">
      <c r="F875" s="45"/>
      <c r="G875" s="45"/>
      <c r="H875" s="45"/>
      <c r="I875" s="45"/>
      <c r="J875" s="45"/>
      <c r="K875" s="45"/>
      <c r="L875" s="45"/>
      <c r="M875" s="45"/>
      <c r="N875" s="45"/>
      <c r="O875" s="45"/>
      <c r="P875" s="45"/>
      <c r="Q875" s="45"/>
      <c r="R875" s="45"/>
      <c r="S875" s="45"/>
      <c r="T875" s="45"/>
      <c r="U875" s="45"/>
      <c r="V875" s="45"/>
      <c r="W875" s="45"/>
      <c r="X875" s="45"/>
      <c r="Y875" s="45"/>
      <c r="Z875" s="45"/>
      <c r="AA875" s="45"/>
      <c r="AB875" s="45"/>
      <c r="AC875" s="45"/>
      <c r="AD875" s="45"/>
      <c r="AE875" s="45"/>
      <c r="AF875" s="45"/>
      <c r="AG875" s="45"/>
      <c r="AH875" s="45"/>
      <c r="AI875" s="45"/>
      <c r="AJ875" s="45"/>
      <c r="AK875" s="45"/>
      <c r="AL875" s="45"/>
      <c r="AM875" s="45"/>
      <c r="AN875" s="100"/>
      <c r="AO875" s="45"/>
      <c r="AP875" s="45"/>
      <c r="AQ875" s="45"/>
    </row>
    <row r="876" spans="6:43">
      <c r="F876" s="45"/>
      <c r="G876" s="45"/>
      <c r="H876" s="45"/>
      <c r="I876" s="45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5"/>
      <c r="W876" s="45"/>
      <c r="X876" s="45"/>
      <c r="Y876" s="45"/>
      <c r="Z876" s="45"/>
      <c r="AA876" s="45"/>
      <c r="AB876" s="45"/>
      <c r="AC876" s="45"/>
      <c r="AD876" s="45"/>
      <c r="AE876" s="45"/>
      <c r="AF876" s="45"/>
      <c r="AG876" s="45"/>
      <c r="AH876" s="45"/>
      <c r="AI876" s="45"/>
      <c r="AJ876" s="45"/>
      <c r="AK876" s="45"/>
      <c r="AL876" s="45"/>
      <c r="AM876" s="45"/>
      <c r="AN876" s="100"/>
      <c r="AO876" s="45"/>
      <c r="AP876" s="45"/>
      <c r="AQ876" s="45"/>
    </row>
    <row r="877" spans="6:43">
      <c r="F877" s="45"/>
      <c r="G877" s="45"/>
      <c r="H877" s="45"/>
      <c r="I877" s="45"/>
      <c r="J877" s="45"/>
      <c r="K877" s="45"/>
      <c r="L877" s="45"/>
      <c r="M877" s="45"/>
      <c r="N877" s="45"/>
      <c r="O877" s="45"/>
      <c r="P877" s="45"/>
      <c r="Q877" s="45"/>
      <c r="R877" s="45"/>
      <c r="S877" s="45"/>
      <c r="T877" s="45"/>
      <c r="U877" s="45"/>
      <c r="V877" s="45"/>
      <c r="W877" s="45"/>
      <c r="X877" s="45"/>
      <c r="Y877" s="45"/>
      <c r="Z877" s="45"/>
      <c r="AA877" s="45"/>
      <c r="AB877" s="45"/>
      <c r="AC877" s="45"/>
      <c r="AD877" s="45"/>
      <c r="AE877" s="45"/>
      <c r="AF877" s="45"/>
      <c r="AG877" s="45"/>
      <c r="AH877" s="45"/>
      <c r="AI877" s="45"/>
      <c r="AJ877" s="45"/>
      <c r="AK877" s="45"/>
      <c r="AL877" s="45"/>
      <c r="AM877" s="45"/>
      <c r="AN877" s="100"/>
      <c r="AO877" s="45"/>
      <c r="AP877" s="45"/>
      <c r="AQ877" s="45"/>
    </row>
    <row r="878" spans="6:43">
      <c r="F878" s="45"/>
      <c r="G878" s="45"/>
      <c r="H878" s="45"/>
      <c r="I878" s="45"/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5"/>
      <c r="W878" s="45"/>
      <c r="X878" s="45"/>
      <c r="Y878" s="45"/>
      <c r="Z878" s="45"/>
      <c r="AA878" s="45"/>
      <c r="AB878" s="45"/>
      <c r="AC878" s="45"/>
      <c r="AD878" s="45"/>
      <c r="AE878" s="45"/>
      <c r="AF878" s="45"/>
      <c r="AG878" s="45"/>
      <c r="AH878" s="45"/>
      <c r="AI878" s="45"/>
      <c r="AJ878" s="45"/>
      <c r="AK878" s="45"/>
      <c r="AL878" s="45"/>
      <c r="AM878" s="45"/>
      <c r="AN878" s="100"/>
      <c r="AO878" s="45"/>
      <c r="AP878" s="45"/>
      <c r="AQ878" s="45"/>
    </row>
    <row r="879" spans="6:43">
      <c r="F879" s="45"/>
      <c r="G879" s="45"/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45"/>
      <c r="X879" s="45"/>
      <c r="Y879" s="45"/>
      <c r="Z879" s="45"/>
      <c r="AA879" s="45"/>
      <c r="AB879" s="45"/>
      <c r="AC879" s="45"/>
      <c r="AD879" s="45"/>
      <c r="AE879" s="45"/>
      <c r="AF879" s="45"/>
      <c r="AG879" s="45"/>
      <c r="AH879" s="45"/>
      <c r="AI879" s="45"/>
      <c r="AJ879" s="45"/>
      <c r="AK879" s="45"/>
      <c r="AL879" s="45"/>
      <c r="AM879" s="45"/>
      <c r="AN879" s="100"/>
      <c r="AO879" s="45"/>
      <c r="AP879" s="45"/>
      <c r="AQ879" s="45"/>
    </row>
    <row r="880" spans="6:43">
      <c r="F880" s="45"/>
      <c r="G880" s="45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5"/>
      <c r="W880" s="45"/>
      <c r="X880" s="45"/>
      <c r="Y880" s="45"/>
      <c r="Z880" s="45"/>
      <c r="AA880" s="45"/>
      <c r="AB880" s="45"/>
      <c r="AC880" s="45"/>
      <c r="AD880" s="45"/>
      <c r="AE880" s="45"/>
      <c r="AF880" s="45"/>
      <c r="AG880" s="45"/>
      <c r="AH880" s="45"/>
      <c r="AI880" s="45"/>
      <c r="AJ880" s="45"/>
      <c r="AK880" s="45"/>
      <c r="AL880" s="45"/>
      <c r="AM880" s="45"/>
      <c r="AN880" s="100"/>
      <c r="AO880" s="45"/>
      <c r="AP880" s="45"/>
      <c r="AQ880" s="45"/>
    </row>
    <row r="881" spans="6:43">
      <c r="F881" s="45"/>
      <c r="G881" s="45"/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5"/>
      <c r="W881" s="45"/>
      <c r="X881" s="45"/>
      <c r="Y881" s="45"/>
      <c r="Z881" s="45"/>
      <c r="AA881" s="45"/>
      <c r="AB881" s="45"/>
      <c r="AC881" s="45"/>
      <c r="AD881" s="45"/>
      <c r="AE881" s="45"/>
      <c r="AF881" s="45"/>
      <c r="AG881" s="45"/>
      <c r="AH881" s="45"/>
      <c r="AI881" s="45"/>
      <c r="AJ881" s="45"/>
      <c r="AK881" s="45"/>
      <c r="AL881" s="45"/>
      <c r="AM881" s="45"/>
      <c r="AN881" s="100"/>
      <c r="AO881" s="45"/>
      <c r="AP881" s="45"/>
      <c r="AQ881" s="45"/>
    </row>
    <row r="882" spans="6:43">
      <c r="F882" s="45"/>
      <c r="G882" s="45"/>
      <c r="H882" s="45"/>
      <c r="I882" s="45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5"/>
      <c r="W882" s="45"/>
      <c r="X882" s="45"/>
      <c r="Y882" s="45"/>
      <c r="Z882" s="45"/>
      <c r="AA882" s="45"/>
      <c r="AB882" s="45"/>
      <c r="AC882" s="45"/>
      <c r="AD882" s="45"/>
      <c r="AE882" s="45"/>
      <c r="AF882" s="45"/>
      <c r="AG882" s="45"/>
      <c r="AH882" s="45"/>
      <c r="AI882" s="45"/>
      <c r="AJ882" s="45"/>
      <c r="AK882" s="45"/>
      <c r="AL882" s="45"/>
      <c r="AM882" s="45"/>
      <c r="AN882" s="100"/>
      <c r="AO882" s="45"/>
      <c r="AP882" s="45"/>
      <c r="AQ882" s="45"/>
    </row>
    <row r="883" spans="6:43">
      <c r="F883" s="45"/>
      <c r="G883" s="45"/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5"/>
      <c r="W883" s="45"/>
      <c r="X883" s="45"/>
      <c r="Y883" s="45"/>
      <c r="Z883" s="45"/>
      <c r="AA883" s="45"/>
      <c r="AB883" s="45"/>
      <c r="AC883" s="45"/>
      <c r="AD883" s="45"/>
      <c r="AE883" s="45"/>
      <c r="AF883" s="45"/>
      <c r="AG883" s="45"/>
      <c r="AH883" s="45"/>
      <c r="AI883" s="45"/>
      <c r="AJ883" s="45"/>
      <c r="AK883" s="45"/>
      <c r="AL883" s="45"/>
      <c r="AM883" s="45"/>
      <c r="AN883" s="100"/>
      <c r="AO883" s="45"/>
      <c r="AP883" s="45"/>
      <c r="AQ883" s="45"/>
    </row>
    <row r="884" spans="6:43">
      <c r="F884" s="45"/>
      <c r="G884" s="45"/>
      <c r="H884" s="45"/>
      <c r="I884" s="45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5"/>
      <c r="W884" s="45"/>
      <c r="X884" s="45"/>
      <c r="Y884" s="45"/>
      <c r="Z884" s="45"/>
      <c r="AA884" s="45"/>
      <c r="AB884" s="45"/>
      <c r="AC884" s="45"/>
      <c r="AD884" s="45"/>
      <c r="AE884" s="45"/>
      <c r="AF884" s="45"/>
      <c r="AG884" s="45"/>
      <c r="AH884" s="45"/>
      <c r="AI884" s="45"/>
      <c r="AJ884" s="45"/>
      <c r="AK884" s="45"/>
      <c r="AL884" s="45"/>
      <c r="AM884" s="45"/>
      <c r="AN884" s="100"/>
      <c r="AO884" s="45"/>
      <c r="AP884" s="45"/>
      <c r="AQ884" s="45"/>
    </row>
    <row r="885" spans="6:43">
      <c r="F885" s="45"/>
      <c r="G885" s="45"/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R885" s="45"/>
      <c r="S885" s="45"/>
      <c r="T885" s="45"/>
      <c r="U885" s="45"/>
      <c r="V885" s="45"/>
      <c r="W885" s="45"/>
      <c r="X885" s="45"/>
      <c r="Y885" s="45"/>
      <c r="Z885" s="45"/>
      <c r="AA885" s="45"/>
      <c r="AB885" s="45"/>
      <c r="AC885" s="45"/>
      <c r="AD885" s="45"/>
      <c r="AE885" s="45"/>
      <c r="AF885" s="45"/>
      <c r="AG885" s="45"/>
      <c r="AH885" s="45"/>
      <c r="AI885" s="45"/>
      <c r="AJ885" s="45"/>
      <c r="AK885" s="45"/>
      <c r="AL885" s="45"/>
      <c r="AM885" s="45"/>
      <c r="AN885" s="100"/>
      <c r="AO885" s="45"/>
      <c r="AP885" s="45"/>
      <c r="AQ885" s="45"/>
    </row>
    <row r="886" spans="6:43">
      <c r="F886" s="45"/>
      <c r="G886" s="45"/>
      <c r="H886" s="45"/>
      <c r="I886" s="45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5"/>
      <c r="W886" s="45"/>
      <c r="X886" s="45"/>
      <c r="Y886" s="45"/>
      <c r="Z886" s="45"/>
      <c r="AA886" s="45"/>
      <c r="AB886" s="45"/>
      <c r="AC886" s="45"/>
      <c r="AD886" s="45"/>
      <c r="AE886" s="45"/>
      <c r="AF886" s="45"/>
      <c r="AG886" s="45"/>
      <c r="AH886" s="45"/>
      <c r="AI886" s="45"/>
      <c r="AJ886" s="45"/>
      <c r="AK886" s="45"/>
      <c r="AL886" s="45"/>
      <c r="AM886" s="45"/>
      <c r="AN886" s="100"/>
      <c r="AO886" s="45"/>
      <c r="AP886" s="45"/>
      <c r="AQ886" s="45"/>
    </row>
    <row r="887" spans="6:43">
      <c r="F887" s="45"/>
      <c r="G887" s="45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5"/>
      <c r="T887" s="45"/>
      <c r="U887" s="45"/>
      <c r="V887" s="45"/>
      <c r="W887" s="45"/>
      <c r="X887" s="45"/>
      <c r="Y887" s="45"/>
      <c r="Z887" s="45"/>
      <c r="AA887" s="45"/>
      <c r="AB887" s="45"/>
      <c r="AC887" s="45"/>
      <c r="AD887" s="45"/>
      <c r="AE887" s="45"/>
      <c r="AF887" s="45"/>
      <c r="AG887" s="45"/>
      <c r="AH887" s="45"/>
      <c r="AI887" s="45"/>
      <c r="AJ887" s="45"/>
      <c r="AK887" s="45"/>
      <c r="AL887" s="45"/>
      <c r="AM887" s="45"/>
      <c r="AN887" s="100"/>
      <c r="AO887" s="45"/>
      <c r="AP887" s="45"/>
      <c r="AQ887" s="45"/>
    </row>
  </sheetData>
  <mergeCells count="76">
    <mergeCell ref="B28:J28"/>
    <mergeCell ref="K28:L28"/>
    <mergeCell ref="M28:P28"/>
    <mergeCell ref="BA28:BD29"/>
    <mergeCell ref="B29:J29"/>
    <mergeCell ref="K29:L29"/>
    <mergeCell ref="M29:P29"/>
    <mergeCell ref="B26:J26"/>
    <mergeCell ref="K26:L26"/>
    <mergeCell ref="M26:P26"/>
    <mergeCell ref="B27:J27"/>
    <mergeCell ref="K27:L27"/>
    <mergeCell ref="M27:P27"/>
    <mergeCell ref="O3:BD3"/>
    <mergeCell ref="AB5:AF5"/>
    <mergeCell ref="B8:AZ8"/>
    <mergeCell ref="B13:J13"/>
    <mergeCell ref="K13:L13"/>
    <mergeCell ref="M13:P13"/>
    <mergeCell ref="B12:J12"/>
    <mergeCell ref="B11:J11"/>
    <mergeCell ref="AP5:AS5"/>
    <mergeCell ref="AT5:AU5"/>
    <mergeCell ref="BA11:BD11"/>
    <mergeCell ref="BA12:BD12"/>
    <mergeCell ref="BA13:BD13"/>
    <mergeCell ref="M10:P10"/>
    <mergeCell ref="K11:L11"/>
    <mergeCell ref="K9:P9"/>
    <mergeCell ref="BA27:BD27"/>
    <mergeCell ref="BA18:BD18"/>
    <mergeCell ref="BA8:BD10"/>
    <mergeCell ref="BA15:BD17"/>
    <mergeCell ref="BA23:BD25"/>
    <mergeCell ref="BA22:BD22"/>
    <mergeCell ref="BA19:BD19"/>
    <mergeCell ref="M11:P11"/>
    <mergeCell ref="K17:L17"/>
    <mergeCell ref="M18:P18"/>
    <mergeCell ref="K22:L22"/>
    <mergeCell ref="BA21:BD21"/>
    <mergeCell ref="BA26:BD26"/>
    <mergeCell ref="BA20:BD20"/>
    <mergeCell ref="BA14:BD14"/>
    <mergeCell ref="B9:J10"/>
    <mergeCell ref="B16:J17"/>
    <mergeCell ref="B24:J25"/>
    <mergeCell ref="Q9:AZ9"/>
    <mergeCell ref="K10:L10"/>
    <mergeCell ref="B14:J14"/>
    <mergeCell ref="B22:J22"/>
    <mergeCell ref="M22:P22"/>
    <mergeCell ref="B20:J20"/>
    <mergeCell ref="K20:L20"/>
    <mergeCell ref="M20:P20"/>
    <mergeCell ref="B21:J21"/>
    <mergeCell ref="K21:L21"/>
    <mergeCell ref="M21:P21"/>
    <mergeCell ref="K25:L25"/>
    <mergeCell ref="M25:P25"/>
    <mergeCell ref="B23:AZ23"/>
    <mergeCell ref="K24:P24"/>
    <mergeCell ref="Q24:AZ24"/>
    <mergeCell ref="B19:J19"/>
    <mergeCell ref="K19:L19"/>
    <mergeCell ref="M19:P19"/>
    <mergeCell ref="B18:J18"/>
    <mergeCell ref="B15:AZ15"/>
    <mergeCell ref="K16:P16"/>
    <mergeCell ref="Q16:AZ16"/>
    <mergeCell ref="M12:P12"/>
    <mergeCell ref="K18:L18"/>
    <mergeCell ref="K12:L12"/>
    <mergeCell ref="M17:P17"/>
    <mergeCell ref="K14:L14"/>
    <mergeCell ref="M14:P14"/>
  </mergeCells>
  <phoneticPr fontId="52" type="noConversion"/>
  <conditionalFormatting sqref="Q18:AZ2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:AZ14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:AZ27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25" right="0.25" top="0.75" bottom="0.75" header="0.3" footer="0.3"/>
  <pageSetup paperSize="256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FK47"/>
  <sheetViews>
    <sheetView showGridLines="0" view="pageBreakPreview" zoomScale="125" zoomScaleSheetLayoutView="125" workbookViewId="0">
      <selection activeCell="AK10" sqref="AK10:AM10"/>
    </sheetView>
  </sheetViews>
  <sheetFormatPr baseColWidth="10" defaultColWidth="11.5" defaultRowHeight="14"/>
  <cols>
    <col min="1" max="1" width="3.5" style="30" customWidth="1"/>
    <col min="2" max="13" width="3.5" style="18" customWidth="1"/>
    <col min="14" max="15" width="4.33203125" style="18" customWidth="1"/>
    <col min="16" max="18" width="3.5" style="18" customWidth="1"/>
    <col min="19" max="19" width="4.1640625" style="18" customWidth="1"/>
    <col min="20" max="33" width="3.5" style="18" customWidth="1"/>
    <col min="34" max="34" width="8.33203125" style="18" customWidth="1"/>
    <col min="35" max="35" width="3.5" style="18" customWidth="1"/>
    <col min="36" max="36" width="6.5" style="18" customWidth="1"/>
    <col min="37" max="38" width="3.5" style="18" customWidth="1"/>
    <col min="39" max="39" width="4.5" style="18" customWidth="1"/>
    <col min="40" max="40" width="3.5" style="18" customWidth="1"/>
    <col min="41" max="41" width="17.83203125" style="18" customWidth="1"/>
    <col min="42" max="63" width="3.5" style="18" customWidth="1"/>
    <col min="64" max="16384" width="11.5" style="18"/>
  </cols>
  <sheetData>
    <row r="2" spans="1:167" s="1" customFormat="1" ht="12.75" customHeight="1">
      <c r="A2" s="224" t="s">
        <v>26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  <c r="AJ2" s="224"/>
      <c r="AK2" s="224"/>
      <c r="AL2" s="224"/>
      <c r="AM2" s="224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</row>
    <row r="3" spans="1:167" s="1" customFormat="1" ht="12.75" customHeight="1">
      <c r="A3" s="29"/>
      <c r="B3" s="2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</row>
    <row r="4" spans="1:167" s="4" customFormat="1" ht="32.25" customHeight="1">
      <c r="A4" s="29"/>
      <c r="B4" s="5"/>
      <c r="J4" s="232" t="s">
        <v>0</v>
      </c>
      <c r="K4" s="232"/>
      <c r="L4" s="232"/>
      <c r="M4" s="232"/>
      <c r="N4" s="233"/>
      <c r="O4" s="181" t="str">
        <f>POP!O3</f>
        <v>Nombre de tu startup</v>
      </c>
      <c r="P4" s="181"/>
      <c r="Q4" s="181"/>
      <c r="R4" s="181"/>
      <c r="S4" s="181"/>
      <c r="T4" s="181"/>
      <c r="U4" s="181"/>
      <c r="V4" s="181"/>
      <c r="W4" s="181"/>
      <c r="X4" s="181"/>
      <c r="Y4" s="181"/>
      <c r="Z4" s="181"/>
      <c r="AA4" s="181"/>
      <c r="AB4" s="181"/>
      <c r="AC4" s="181"/>
      <c r="AD4" s="181"/>
      <c r="AE4" s="181"/>
      <c r="AF4" s="181"/>
      <c r="AG4" s="181"/>
      <c r="AH4" s="181"/>
      <c r="AI4" s="181"/>
      <c r="AJ4" s="181"/>
      <c r="AK4" s="181"/>
      <c r="AL4" s="181"/>
      <c r="AM4" s="181"/>
      <c r="AN4" s="25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spans="1:167" s="4" customFormat="1" ht="12.75" customHeight="1">
      <c r="A5" s="29"/>
      <c r="B5" s="5"/>
      <c r="J5" s="6"/>
      <c r="K5" s="3"/>
      <c r="L5" s="3"/>
      <c r="M5" s="3"/>
      <c r="N5" s="3"/>
      <c r="O5" s="3"/>
      <c r="P5" s="3"/>
      <c r="Q5" s="3"/>
      <c r="R5" s="3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25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spans="1:167" s="25" customFormat="1" ht="12.75" customHeight="1">
      <c r="A6" s="32" t="s">
        <v>5</v>
      </c>
      <c r="B6" s="24"/>
      <c r="E6" s="234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5"/>
      <c r="T6" s="235"/>
      <c r="U6" s="235"/>
      <c r="V6" s="235"/>
      <c r="W6" s="235"/>
      <c r="X6" s="235"/>
      <c r="Y6" s="235"/>
      <c r="Z6" s="235"/>
      <c r="AA6" s="235"/>
      <c r="AB6" s="235"/>
      <c r="AC6" s="235"/>
      <c r="AD6" s="235"/>
      <c r="AE6" s="235"/>
      <c r="AF6" s="235"/>
      <c r="AG6" s="235"/>
      <c r="AH6" s="235"/>
      <c r="AI6" s="235"/>
      <c r="AJ6" s="235"/>
      <c r="AK6" s="236"/>
      <c r="AO6" s="5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</row>
    <row r="7" spans="1:167" s="25" customFormat="1" ht="12.75" customHeight="1">
      <c r="A7" s="32"/>
      <c r="B7" s="24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O7" s="5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</row>
    <row r="8" spans="1:167" s="25" customFormat="1" ht="15.75" customHeight="1">
      <c r="A8" s="32"/>
      <c r="B8" s="24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240" t="s">
        <v>63</v>
      </c>
      <c r="U8" s="241"/>
      <c r="V8" s="241"/>
      <c r="W8" s="241"/>
      <c r="X8" s="241"/>
      <c r="Y8" s="241"/>
      <c r="Z8" s="241"/>
      <c r="AA8" s="241"/>
      <c r="AB8" s="241"/>
      <c r="AC8" s="241"/>
      <c r="AD8" s="241"/>
      <c r="AE8" s="79"/>
      <c r="AF8" s="237" t="s">
        <v>22</v>
      </c>
      <c r="AG8" s="238"/>
      <c r="AH8" s="238"/>
      <c r="AI8" s="238"/>
      <c r="AJ8" s="238"/>
      <c r="AK8" s="238"/>
      <c r="AL8" s="238"/>
      <c r="AM8" s="239"/>
      <c r="AO8" s="5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</row>
    <row r="9" spans="1:167" s="25" customFormat="1" ht="12.75" customHeight="1">
      <c r="A9" s="24"/>
      <c r="B9" s="24"/>
      <c r="D9" s="27"/>
      <c r="E9" s="27"/>
      <c r="F9" s="27"/>
      <c r="G9" s="27"/>
      <c r="H9" s="27"/>
      <c r="I9" s="27"/>
      <c r="J9" s="27"/>
      <c r="K9" s="27"/>
      <c r="L9" s="27"/>
      <c r="M9" s="27"/>
      <c r="T9" s="241"/>
      <c r="U9" s="241"/>
      <c r="V9" s="241"/>
      <c r="W9" s="241"/>
      <c r="X9" s="241"/>
      <c r="Y9" s="241"/>
      <c r="Z9" s="241"/>
      <c r="AA9" s="241"/>
      <c r="AB9" s="241"/>
      <c r="AC9" s="241"/>
      <c r="AD9" s="241"/>
      <c r="AF9" s="81" t="s">
        <v>35</v>
      </c>
      <c r="AG9" s="82"/>
      <c r="AH9" s="82"/>
      <c r="AI9" s="82"/>
      <c r="AJ9" s="82" t="s">
        <v>36</v>
      </c>
      <c r="AK9" s="242">
        <v>11100</v>
      </c>
      <c r="AL9" s="242"/>
      <c r="AM9" s="243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</row>
    <row r="10" spans="1:167" s="28" customFormat="1"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80"/>
      <c r="AF10" s="83" t="s">
        <v>34</v>
      </c>
      <c r="AG10" s="84"/>
      <c r="AH10" s="84"/>
      <c r="AI10" s="84"/>
      <c r="AJ10" s="84"/>
      <c r="AK10" s="242">
        <v>11100</v>
      </c>
      <c r="AL10" s="242"/>
      <c r="AM10" s="243"/>
      <c r="AN10" s="80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</row>
    <row r="11" spans="1:167" s="28" customFormat="1">
      <c r="A11" s="31" t="s">
        <v>48</v>
      </c>
      <c r="AD11" s="80"/>
      <c r="AE11" s="80"/>
      <c r="AF11" s="85"/>
      <c r="AG11" s="85"/>
      <c r="AH11" s="85"/>
      <c r="AI11" s="85"/>
      <c r="AJ11" s="85"/>
      <c r="AK11" s="86"/>
      <c r="AL11" s="86"/>
      <c r="AM11" s="86"/>
      <c r="AN11" s="80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</row>
    <row r="12" spans="1:167" s="28" customFormat="1">
      <c r="A12" s="30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</row>
    <row r="13" spans="1:167" s="20" customFormat="1" ht="24.75" customHeight="1">
      <c r="A13" s="94" t="s">
        <v>23</v>
      </c>
      <c r="B13" s="223" t="s">
        <v>20</v>
      </c>
      <c r="C13" s="223"/>
      <c r="D13" s="223"/>
      <c r="E13" s="223"/>
      <c r="F13" s="223"/>
      <c r="G13" s="223"/>
      <c r="H13" s="223"/>
      <c r="I13" s="223"/>
      <c r="J13" s="223"/>
      <c r="K13" s="223"/>
      <c r="L13" s="223"/>
      <c r="M13" s="223"/>
      <c r="N13" s="230" t="s">
        <v>2</v>
      </c>
      <c r="O13" s="231"/>
      <c r="P13" s="223" t="s">
        <v>1</v>
      </c>
      <c r="Q13" s="223"/>
      <c r="R13" s="223"/>
      <c r="S13" s="223"/>
      <c r="T13" s="223" t="s">
        <v>19</v>
      </c>
      <c r="U13" s="223"/>
      <c r="V13" s="223"/>
      <c r="W13" s="223"/>
      <c r="X13" s="223" t="s">
        <v>62</v>
      </c>
      <c r="Y13" s="223"/>
      <c r="Z13" s="223"/>
      <c r="AA13" s="223"/>
      <c r="AB13" s="223" t="s">
        <v>21</v>
      </c>
      <c r="AC13" s="223"/>
      <c r="AD13" s="223"/>
      <c r="AE13" s="223"/>
      <c r="AF13" s="223" t="s">
        <v>22</v>
      </c>
      <c r="AG13" s="223"/>
      <c r="AH13" s="223"/>
      <c r="AI13" s="223"/>
      <c r="AJ13" s="223"/>
      <c r="AK13" s="223"/>
      <c r="AL13" s="223"/>
      <c r="AM13" s="223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</row>
    <row r="14" spans="1:167" s="28" customFormat="1" ht="11">
      <c r="A14" s="87">
        <v>1</v>
      </c>
      <c r="B14" s="209"/>
      <c r="C14" s="210"/>
      <c r="D14" s="210"/>
      <c r="E14" s="210"/>
      <c r="F14" s="210"/>
      <c r="G14" s="210"/>
      <c r="H14" s="210"/>
      <c r="I14" s="210"/>
      <c r="J14" s="210"/>
      <c r="K14" s="210"/>
      <c r="L14" s="210"/>
      <c r="M14" s="211"/>
      <c r="N14" s="208"/>
      <c r="O14" s="208"/>
      <c r="P14" s="208"/>
      <c r="Q14" s="208"/>
      <c r="R14" s="208"/>
      <c r="S14" s="208"/>
      <c r="T14" s="225"/>
      <c r="U14" s="226"/>
      <c r="V14" s="226"/>
      <c r="W14" s="227"/>
      <c r="X14" s="228"/>
      <c r="Y14" s="228"/>
      <c r="Z14" s="228"/>
      <c r="AA14" s="228"/>
      <c r="AB14" s="228"/>
      <c r="AC14" s="228"/>
      <c r="AD14" s="228"/>
      <c r="AE14" s="228"/>
      <c r="AF14" s="208"/>
      <c r="AG14" s="208"/>
      <c r="AH14" s="208"/>
      <c r="AI14" s="208"/>
      <c r="AJ14" s="208"/>
      <c r="AK14" s="208"/>
      <c r="AL14" s="208"/>
      <c r="AM14" s="208"/>
    </row>
    <row r="15" spans="1:167" s="28" customFormat="1" ht="11">
      <c r="A15" s="113">
        <v>2</v>
      </c>
      <c r="B15" s="209"/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1"/>
      <c r="N15" s="208"/>
      <c r="O15" s="208"/>
      <c r="P15" s="208"/>
      <c r="Q15" s="208"/>
      <c r="R15" s="208"/>
      <c r="S15" s="208"/>
      <c r="T15" s="225"/>
      <c r="U15" s="226"/>
      <c r="V15" s="226"/>
      <c r="W15" s="227"/>
      <c r="X15" s="228"/>
      <c r="Y15" s="228"/>
      <c r="Z15" s="228"/>
      <c r="AA15" s="228"/>
      <c r="AB15" s="228"/>
      <c r="AC15" s="228"/>
      <c r="AD15" s="228"/>
      <c r="AE15" s="228"/>
      <c r="AF15" s="208"/>
      <c r="AG15" s="208"/>
      <c r="AH15" s="208"/>
      <c r="AI15" s="208"/>
      <c r="AJ15" s="208"/>
      <c r="AK15" s="208"/>
      <c r="AL15" s="208"/>
      <c r="AM15" s="208"/>
    </row>
    <row r="16" spans="1:167" s="28" customFormat="1" ht="12.75" customHeight="1">
      <c r="A16" s="78"/>
      <c r="B16" s="220" t="s">
        <v>24</v>
      </c>
      <c r="C16" s="221"/>
      <c r="D16" s="221"/>
      <c r="E16" s="221"/>
      <c r="F16" s="221"/>
      <c r="G16" s="221"/>
      <c r="H16" s="221"/>
      <c r="I16" s="221"/>
      <c r="J16" s="221"/>
      <c r="K16" s="221"/>
      <c r="L16" s="221"/>
      <c r="M16" s="221"/>
      <c r="N16" s="221"/>
      <c r="O16" s="221"/>
      <c r="P16" s="221"/>
      <c r="Q16" s="221"/>
      <c r="R16" s="221"/>
      <c r="S16" s="222"/>
      <c r="T16" s="229">
        <f>SUM(T14:W15)</f>
        <v>0</v>
      </c>
      <c r="U16" s="229"/>
      <c r="V16" s="229"/>
      <c r="W16" s="229"/>
      <c r="X16" s="229">
        <f t="shared" ref="X16" si="0">SUM(X14:AA15)</f>
        <v>0</v>
      </c>
      <c r="Y16" s="229"/>
      <c r="Z16" s="229"/>
      <c r="AA16" s="229"/>
      <c r="AB16" s="229">
        <f t="shared" ref="AB16" si="1">SUM(AB14:AE15)</f>
        <v>0</v>
      </c>
      <c r="AC16" s="229"/>
      <c r="AD16" s="229"/>
      <c r="AE16" s="229"/>
      <c r="AF16" s="204" t="s">
        <v>33</v>
      </c>
      <c r="AG16" s="204"/>
      <c r="AH16" s="204"/>
      <c r="AI16" s="204"/>
      <c r="AJ16" s="204"/>
      <c r="AK16" s="204"/>
      <c r="AL16" s="204"/>
      <c r="AM16" s="204"/>
    </row>
    <row r="17" spans="1:69" s="28" customFormat="1" ht="12.75" customHeight="1">
      <c r="A17" s="30"/>
    </row>
    <row r="18" spans="1:69" s="28" customFormat="1" ht="12.75" customHeight="1">
      <c r="A18" s="31" t="s">
        <v>49</v>
      </c>
    </row>
    <row r="19" spans="1:69" s="28" customFormat="1" ht="12.75" customHeight="1">
      <c r="A19" s="30"/>
    </row>
    <row r="20" spans="1:69" s="20" customFormat="1" ht="26.25" customHeight="1">
      <c r="A20" s="94" t="s">
        <v>23</v>
      </c>
      <c r="B20" s="223" t="s">
        <v>39</v>
      </c>
      <c r="C20" s="223"/>
      <c r="D20" s="223"/>
      <c r="E20" s="223"/>
      <c r="F20" s="223"/>
      <c r="G20" s="223"/>
      <c r="H20" s="223"/>
      <c r="I20" s="223"/>
      <c r="J20" s="223"/>
      <c r="K20" s="223"/>
      <c r="L20" s="223"/>
      <c r="M20" s="223"/>
      <c r="N20" s="223" t="s">
        <v>2</v>
      </c>
      <c r="O20" s="223"/>
      <c r="P20" s="223" t="s">
        <v>1</v>
      </c>
      <c r="Q20" s="223"/>
      <c r="R20" s="223"/>
      <c r="S20" s="223"/>
      <c r="T20" s="223" t="s">
        <v>19</v>
      </c>
      <c r="U20" s="223"/>
      <c r="V20" s="223"/>
      <c r="W20" s="223"/>
      <c r="X20" s="223" t="s">
        <v>62</v>
      </c>
      <c r="Y20" s="223"/>
      <c r="Z20" s="223"/>
      <c r="AA20" s="223"/>
      <c r="AB20" s="223" t="s">
        <v>21</v>
      </c>
      <c r="AC20" s="223"/>
      <c r="AD20" s="223"/>
      <c r="AE20" s="223"/>
      <c r="AF20" s="223" t="s">
        <v>22</v>
      </c>
      <c r="AG20" s="223"/>
      <c r="AH20" s="223"/>
      <c r="AI20" s="223"/>
      <c r="AJ20" s="223"/>
      <c r="AK20" s="223"/>
      <c r="AL20" s="223"/>
      <c r="AM20" s="223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</row>
    <row r="21" spans="1:69" s="28" customFormat="1" ht="14.25" customHeight="1">
      <c r="A21" s="87">
        <v>1</v>
      </c>
      <c r="B21" s="209"/>
      <c r="C21" s="210"/>
      <c r="D21" s="210"/>
      <c r="E21" s="210"/>
      <c r="F21" s="210"/>
      <c r="G21" s="210"/>
      <c r="H21" s="210"/>
      <c r="I21" s="210"/>
      <c r="J21" s="210"/>
      <c r="K21" s="210"/>
      <c r="L21" s="210"/>
      <c r="M21" s="211"/>
      <c r="N21" s="204"/>
      <c r="O21" s="204"/>
      <c r="P21" s="204"/>
      <c r="Q21" s="204"/>
      <c r="R21" s="204"/>
      <c r="S21" s="204"/>
      <c r="T21" s="219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08"/>
      <c r="AG21" s="208"/>
      <c r="AH21" s="208"/>
      <c r="AI21" s="208"/>
      <c r="AJ21" s="208"/>
      <c r="AK21" s="208"/>
      <c r="AL21" s="208"/>
      <c r="AM21" s="208"/>
    </row>
    <row r="22" spans="1:69" s="28" customFormat="1" ht="16.5" customHeight="1">
      <c r="A22" s="113">
        <v>2</v>
      </c>
      <c r="B22" s="209"/>
      <c r="C22" s="210"/>
      <c r="D22" s="210"/>
      <c r="E22" s="210"/>
      <c r="F22" s="210"/>
      <c r="G22" s="210"/>
      <c r="H22" s="210"/>
      <c r="I22" s="210"/>
      <c r="J22" s="210"/>
      <c r="K22" s="210"/>
      <c r="L22" s="210"/>
      <c r="M22" s="211"/>
      <c r="N22" s="204"/>
      <c r="O22" s="204"/>
      <c r="P22" s="204"/>
      <c r="Q22" s="204"/>
      <c r="R22" s="204"/>
      <c r="S22" s="204"/>
      <c r="T22" s="219"/>
      <c r="U22" s="219"/>
      <c r="V22" s="219"/>
      <c r="W22" s="219"/>
      <c r="X22" s="219"/>
      <c r="Y22" s="219"/>
      <c r="Z22" s="219"/>
      <c r="AA22" s="219"/>
      <c r="AB22" s="219"/>
      <c r="AC22" s="219"/>
      <c r="AD22" s="219"/>
      <c r="AE22" s="219"/>
      <c r="AF22" s="208"/>
      <c r="AG22" s="208"/>
      <c r="AH22" s="208"/>
      <c r="AI22" s="208"/>
      <c r="AJ22" s="208"/>
      <c r="AK22" s="208"/>
      <c r="AL22" s="208"/>
      <c r="AM22" s="208"/>
    </row>
    <row r="23" spans="1:69" s="28" customFormat="1" ht="24" hidden="1" customHeight="1">
      <c r="A23" s="113">
        <v>3</v>
      </c>
      <c r="B23" s="209"/>
      <c r="C23" s="210"/>
      <c r="D23" s="210"/>
      <c r="E23" s="210"/>
      <c r="F23" s="210"/>
      <c r="G23" s="210"/>
      <c r="H23" s="210"/>
      <c r="I23" s="210"/>
      <c r="J23" s="210"/>
      <c r="K23" s="210"/>
      <c r="L23" s="210"/>
      <c r="M23" s="211"/>
      <c r="N23" s="204"/>
      <c r="O23" s="204"/>
      <c r="P23" s="204"/>
      <c r="Q23" s="204"/>
      <c r="R23" s="204"/>
      <c r="S23" s="204"/>
      <c r="T23" s="219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08"/>
      <c r="AG23" s="208"/>
      <c r="AH23" s="208"/>
      <c r="AI23" s="208"/>
      <c r="AJ23" s="208"/>
      <c r="AK23" s="208"/>
      <c r="AL23" s="208"/>
      <c r="AM23" s="208"/>
    </row>
    <row r="24" spans="1:69" s="28" customFormat="1" ht="14.25" hidden="1" customHeight="1">
      <c r="A24" s="113">
        <v>4</v>
      </c>
      <c r="B24" s="209"/>
      <c r="C24" s="210"/>
      <c r="D24" s="210"/>
      <c r="E24" s="210"/>
      <c r="F24" s="210"/>
      <c r="G24" s="210"/>
      <c r="H24" s="210"/>
      <c r="I24" s="210"/>
      <c r="J24" s="210"/>
      <c r="K24" s="210"/>
      <c r="L24" s="210"/>
      <c r="M24" s="211"/>
      <c r="N24" s="204"/>
      <c r="O24" s="204"/>
      <c r="P24" s="204"/>
      <c r="Q24" s="204"/>
      <c r="R24" s="204"/>
      <c r="S24" s="204"/>
      <c r="T24" s="219"/>
      <c r="U24" s="219"/>
      <c r="V24" s="219"/>
      <c r="W24" s="219"/>
      <c r="X24" s="219"/>
      <c r="Y24" s="219"/>
      <c r="Z24" s="219"/>
      <c r="AA24" s="219"/>
      <c r="AB24" s="219"/>
      <c r="AC24" s="219"/>
      <c r="AD24" s="219"/>
      <c r="AE24" s="219"/>
      <c r="AF24" s="208"/>
      <c r="AG24" s="208"/>
      <c r="AH24" s="208"/>
      <c r="AI24" s="208"/>
      <c r="AJ24" s="208"/>
      <c r="AK24" s="208"/>
      <c r="AL24" s="208"/>
      <c r="AM24" s="208"/>
    </row>
    <row r="25" spans="1:69" s="28" customFormat="1" ht="15.75" hidden="1" customHeight="1">
      <c r="A25" s="113">
        <v>5</v>
      </c>
      <c r="B25" s="209"/>
      <c r="C25" s="210"/>
      <c r="D25" s="210"/>
      <c r="E25" s="210"/>
      <c r="F25" s="210"/>
      <c r="G25" s="210"/>
      <c r="H25" s="210"/>
      <c r="I25" s="210"/>
      <c r="J25" s="210"/>
      <c r="K25" s="210"/>
      <c r="L25" s="210"/>
      <c r="M25" s="211"/>
      <c r="N25" s="204"/>
      <c r="O25" s="204"/>
      <c r="P25" s="204"/>
      <c r="Q25" s="204"/>
      <c r="R25" s="204"/>
      <c r="S25" s="204"/>
      <c r="T25" s="219"/>
      <c r="U25" s="219"/>
      <c r="V25" s="219"/>
      <c r="W25" s="219"/>
      <c r="X25" s="219"/>
      <c r="Y25" s="219"/>
      <c r="Z25" s="219"/>
      <c r="AA25" s="219"/>
      <c r="AB25" s="219"/>
      <c r="AC25" s="219"/>
      <c r="AD25" s="219"/>
      <c r="AE25" s="219"/>
      <c r="AF25" s="208"/>
      <c r="AG25" s="208"/>
      <c r="AH25" s="208"/>
      <c r="AI25" s="208"/>
      <c r="AJ25" s="208"/>
      <c r="AK25" s="208"/>
      <c r="AL25" s="208"/>
      <c r="AM25" s="208"/>
    </row>
    <row r="26" spans="1:69" s="28" customFormat="1" ht="26.25" hidden="1" customHeight="1">
      <c r="A26" s="113">
        <v>6</v>
      </c>
      <c r="B26" s="209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1"/>
      <c r="N26" s="204"/>
      <c r="O26" s="204"/>
      <c r="P26" s="204"/>
      <c r="Q26" s="204"/>
      <c r="R26" s="204"/>
      <c r="S26" s="204"/>
      <c r="T26" s="219"/>
      <c r="U26" s="219"/>
      <c r="V26" s="219"/>
      <c r="W26" s="219"/>
      <c r="X26" s="219"/>
      <c r="Y26" s="219"/>
      <c r="Z26" s="219"/>
      <c r="AA26" s="219"/>
      <c r="AB26" s="219"/>
      <c r="AC26" s="219"/>
      <c r="AD26" s="219"/>
      <c r="AE26" s="219"/>
      <c r="AF26" s="208"/>
      <c r="AG26" s="208"/>
      <c r="AH26" s="208"/>
      <c r="AI26" s="208"/>
      <c r="AJ26" s="208"/>
      <c r="AK26" s="208"/>
      <c r="AL26" s="208"/>
      <c r="AM26" s="208"/>
    </row>
    <row r="27" spans="1:69" s="28" customFormat="1" ht="11.25" customHeight="1">
      <c r="A27" s="78"/>
      <c r="B27" s="220" t="s">
        <v>24</v>
      </c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2"/>
      <c r="T27" s="219">
        <f t="shared" ref="T27" si="2">SUM(X27:AE27)</f>
        <v>0</v>
      </c>
      <c r="U27" s="219"/>
      <c r="V27" s="219"/>
      <c r="W27" s="219"/>
      <c r="X27" s="219">
        <f>SUM(X21:AA26)</f>
        <v>0</v>
      </c>
      <c r="Y27" s="219"/>
      <c r="Z27" s="219"/>
      <c r="AA27" s="219"/>
      <c r="AB27" s="219">
        <f>SUM(AB21:AE26)</f>
        <v>0</v>
      </c>
      <c r="AC27" s="219"/>
      <c r="AD27" s="219"/>
      <c r="AE27" s="219"/>
      <c r="AF27" s="204" t="s">
        <v>33</v>
      </c>
      <c r="AG27" s="204"/>
      <c r="AH27" s="204"/>
      <c r="AI27" s="204"/>
      <c r="AJ27" s="204"/>
      <c r="AK27" s="204"/>
      <c r="AL27" s="204"/>
      <c r="AM27" s="204"/>
    </row>
    <row r="29" spans="1:69" s="28" customFormat="1" ht="12.75" customHeight="1">
      <c r="A29" s="31" t="s">
        <v>47</v>
      </c>
    </row>
    <row r="30" spans="1:69" s="28" customFormat="1" ht="12.75" customHeight="1">
      <c r="A30" s="30"/>
    </row>
    <row r="31" spans="1:69" s="20" customFormat="1" ht="26.25" customHeight="1">
      <c r="A31" s="94" t="s">
        <v>23</v>
      </c>
      <c r="B31" s="223" t="s">
        <v>40</v>
      </c>
      <c r="C31" s="223"/>
      <c r="D31" s="223"/>
      <c r="E31" s="223"/>
      <c r="F31" s="223"/>
      <c r="G31" s="223"/>
      <c r="H31" s="223"/>
      <c r="I31" s="223"/>
      <c r="J31" s="223"/>
      <c r="K31" s="223"/>
      <c r="L31" s="223"/>
      <c r="M31" s="223"/>
      <c r="N31" s="223" t="s">
        <v>2</v>
      </c>
      <c r="O31" s="223"/>
      <c r="P31" s="223" t="s">
        <v>1</v>
      </c>
      <c r="Q31" s="223"/>
      <c r="R31" s="223"/>
      <c r="S31" s="223"/>
      <c r="T31" s="223" t="s">
        <v>19</v>
      </c>
      <c r="U31" s="223"/>
      <c r="V31" s="223"/>
      <c r="W31" s="223"/>
      <c r="X31" s="223" t="s">
        <v>62</v>
      </c>
      <c r="Y31" s="223"/>
      <c r="Z31" s="223"/>
      <c r="AA31" s="223"/>
      <c r="AB31" s="223" t="s">
        <v>21</v>
      </c>
      <c r="AC31" s="223"/>
      <c r="AD31" s="223"/>
      <c r="AE31" s="223"/>
      <c r="AF31" s="223" t="s">
        <v>22</v>
      </c>
      <c r="AG31" s="223"/>
      <c r="AH31" s="223"/>
      <c r="AI31" s="223"/>
      <c r="AJ31" s="223"/>
      <c r="AK31" s="223"/>
      <c r="AL31" s="223"/>
      <c r="AM31" s="223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</row>
    <row r="32" spans="1:69" s="19" customFormat="1" ht="17.25" customHeight="1">
      <c r="A32" s="114">
        <v>1</v>
      </c>
      <c r="B32" s="216" t="s">
        <v>87</v>
      </c>
      <c r="C32" s="217"/>
      <c r="D32" s="217"/>
      <c r="E32" s="217"/>
      <c r="F32" s="217"/>
      <c r="G32" s="217"/>
      <c r="H32" s="217"/>
      <c r="I32" s="217"/>
      <c r="J32" s="217"/>
      <c r="K32" s="217"/>
      <c r="L32" s="217"/>
      <c r="M32" s="218"/>
      <c r="N32" s="151">
        <v>1</v>
      </c>
      <c r="O32" s="151"/>
      <c r="P32" s="151" t="s">
        <v>51</v>
      </c>
      <c r="Q32" s="151"/>
      <c r="R32" s="151"/>
      <c r="S32" s="151"/>
      <c r="T32" s="212">
        <v>15500</v>
      </c>
      <c r="U32" s="213"/>
      <c r="V32" s="213"/>
      <c r="W32" s="214"/>
      <c r="X32" s="212">
        <v>14000</v>
      </c>
      <c r="Y32" s="213"/>
      <c r="Z32" s="213"/>
      <c r="AA32" s="214"/>
      <c r="AB32" s="212">
        <f>T32-X32</f>
        <v>1500</v>
      </c>
      <c r="AC32" s="213"/>
      <c r="AD32" s="213"/>
      <c r="AE32" s="214"/>
      <c r="AF32" s="215" t="s">
        <v>50</v>
      </c>
      <c r="AG32" s="215"/>
      <c r="AH32" s="215"/>
      <c r="AI32" s="215"/>
      <c r="AJ32" s="215"/>
      <c r="AK32" s="215"/>
      <c r="AL32" s="215"/>
      <c r="AM32" s="215"/>
      <c r="AO32" s="116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</row>
    <row r="33" spans="1:69" s="19" customFormat="1" ht="17.25" customHeight="1">
      <c r="A33" s="115">
        <v>2</v>
      </c>
      <c r="B33" s="216" t="s">
        <v>86</v>
      </c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8"/>
      <c r="N33" s="151">
        <v>1</v>
      </c>
      <c r="O33" s="151"/>
      <c r="P33" s="151" t="s">
        <v>51</v>
      </c>
      <c r="Q33" s="151"/>
      <c r="R33" s="151"/>
      <c r="S33" s="151"/>
      <c r="T33" s="212">
        <v>18000</v>
      </c>
      <c r="U33" s="213"/>
      <c r="V33" s="213"/>
      <c r="W33" s="214"/>
      <c r="X33" s="212">
        <v>16000</v>
      </c>
      <c r="Y33" s="213"/>
      <c r="Z33" s="213"/>
      <c r="AA33" s="214"/>
      <c r="AB33" s="212">
        <f>T33-X33</f>
        <v>2000</v>
      </c>
      <c r="AC33" s="213"/>
      <c r="AD33" s="213"/>
      <c r="AE33" s="214"/>
      <c r="AF33" s="215" t="s">
        <v>50</v>
      </c>
      <c r="AG33" s="215"/>
      <c r="AH33" s="215"/>
      <c r="AI33" s="215"/>
      <c r="AJ33" s="215"/>
      <c r="AK33" s="215"/>
      <c r="AL33" s="215"/>
      <c r="AM33" s="215"/>
      <c r="AO33" s="116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</row>
    <row r="34" spans="1:69" s="19" customFormat="1" ht="17.25" customHeight="1">
      <c r="A34" s="115">
        <v>3</v>
      </c>
      <c r="B34" s="216" t="s">
        <v>90</v>
      </c>
      <c r="C34" s="217"/>
      <c r="D34" s="217"/>
      <c r="E34" s="217"/>
      <c r="F34" s="217"/>
      <c r="G34" s="217"/>
      <c r="H34" s="217"/>
      <c r="I34" s="217"/>
      <c r="J34" s="217"/>
      <c r="K34" s="217"/>
      <c r="L34" s="217"/>
      <c r="M34" s="218"/>
      <c r="N34" s="151"/>
      <c r="O34" s="151"/>
      <c r="P34" s="151"/>
      <c r="Q34" s="151"/>
      <c r="R34" s="151"/>
      <c r="S34" s="151"/>
      <c r="T34" s="212">
        <v>16000</v>
      </c>
      <c r="U34" s="213"/>
      <c r="V34" s="213"/>
      <c r="W34" s="214"/>
      <c r="X34" s="212">
        <v>16000</v>
      </c>
      <c r="Y34" s="213"/>
      <c r="Z34" s="213"/>
      <c r="AA34" s="214"/>
      <c r="AB34" s="212"/>
      <c r="AC34" s="213"/>
      <c r="AD34" s="213"/>
      <c r="AE34" s="214"/>
      <c r="AF34" s="215" t="s">
        <v>50</v>
      </c>
      <c r="AG34" s="215"/>
      <c r="AH34" s="215"/>
      <c r="AI34" s="215"/>
      <c r="AJ34" s="215"/>
      <c r="AK34" s="215"/>
      <c r="AL34" s="215"/>
      <c r="AM34" s="215"/>
      <c r="AO34" s="116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</row>
    <row r="35" spans="1:69" s="20" customFormat="1" ht="18.75" customHeight="1">
      <c r="A35" s="113"/>
      <c r="B35" s="216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8"/>
      <c r="N35" s="151"/>
      <c r="O35" s="151"/>
      <c r="P35" s="151"/>
      <c r="Q35" s="151"/>
      <c r="R35" s="151"/>
      <c r="S35" s="151"/>
      <c r="T35" s="212"/>
      <c r="U35" s="213"/>
      <c r="V35" s="213"/>
      <c r="W35" s="214"/>
      <c r="X35" s="212"/>
      <c r="Y35" s="213"/>
      <c r="Z35" s="213"/>
      <c r="AA35" s="214"/>
      <c r="AB35" s="212"/>
      <c r="AC35" s="213"/>
      <c r="AD35" s="213"/>
      <c r="AE35" s="214"/>
      <c r="AF35" s="215"/>
      <c r="AG35" s="215"/>
      <c r="AH35" s="215"/>
      <c r="AI35" s="215"/>
      <c r="AJ35" s="215"/>
      <c r="AK35" s="215"/>
      <c r="AL35" s="215"/>
      <c r="AM35" s="215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</row>
    <row r="36" spans="1:69" s="20" customFormat="1" ht="18.75" hidden="1" customHeight="1">
      <c r="A36" s="113">
        <v>3</v>
      </c>
      <c r="B36" s="201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3"/>
      <c r="N36" s="204"/>
      <c r="O36" s="204"/>
      <c r="P36" s="204"/>
      <c r="Q36" s="204"/>
      <c r="R36" s="204"/>
      <c r="S36" s="204"/>
      <c r="T36" s="205"/>
      <c r="U36" s="206"/>
      <c r="V36" s="206"/>
      <c r="W36" s="207"/>
      <c r="X36" s="205"/>
      <c r="Y36" s="206"/>
      <c r="Z36" s="206"/>
      <c r="AA36" s="207"/>
      <c r="AB36" s="205"/>
      <c r="AC36" s="206"/>
      <c r="AD36" s="206"/>
      <c r="AE36" s="207"/>
      <c r="AF36" s="208"/>
      <c r="AG36" s="208"/>
      <c r="AH36" s="208"/>
      <c r="AI36" s="208"/>
      <c r="AJ36" s="208"/>
      <c r="AK36" s="208"/>
      <c r="AL36" s="208"/>
      <c r="AM36" s="20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</row>
    <row r="37" spans="1:69" s="20" customFormat="1" ht="18" hidden="1" customHeight="1">
      <c r="A37" s="113">
        <v>3</v>
      </c>
      <c r="B37" s="201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3"/>
      <c r="N37" s="204"/>
      <c r="O37" s="204"/>
      <c r="P37" s="204"/>
      <c r="Q37" s="204"/>
      <c r="R37" s="204"/>
      <c r="S37" s="204"/>
      <c r="T37" s="205"/>
      <c r="U37" s="206"/>
      <c r="V37" s="206"/>
      <c r="W37" s="207"/>
      <c r="X37" s="205"/>
      <c r="Y37" s="206"/>
      <c r="Z37" s="206"/>
      <c r="AA37" s="207"/>
      <c r="AB37" s="205"/>
      <c r="AC37" s="206"/>
      <c r="AD37" s="206"/>
      <c r="AE37" s="207"/>
      <c r="AF37" s="208"/>
      <c r="AG37" s="208"/>
      <c r="AH37" s="208"/>
      <c r="AI37" s="208"/>
      <c r="AJ37" s="208"/>
      <c r="AK37" s="208"/>
      <c r="AL37" s="208"/>
      <c r="AM37" s="20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</row>
    <row r="38" spans="1:69" s="28" customFormat="1" ht="11">
      <c r="A38" s="78"/>
      <c r="B38" s="220" t="s">
        <v>24</v>
      </c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2"/>
      <c r="T38" s="205">
        <f>SUM(X38:AE38)</f>
        <v>49500</v>
      </c>
      <c r="U38" s="206"/>
      <c r="V38" s="206"/>
      <c r="W38" s="207"/>
      <c r="X38" s="205">
        <f>SUM(X32:AA37)</f>
        <v>46000</v>
      </c>
      <c r="Y38" s="206"/>
      <c r="Z38" s="206"/>
      <c r="AA38" s="207"/>
      <c r="AB38" s="205">
        <f>SUM(AB32:AE37)</f>
        <v>3500</v>
      </c>
      <c r="AC38" s="206"/>
      <c r="AD38" s="206"/>
      <c r="AE38" s="207"/>
      <c r="AF38" s="204" t="s">
        <v>33</v>
      </c>
      <c r="AG38" s="204"/>
      <c r="AH38" s="204"/>
      <c r="AI38" s="204"/>
      <c r="AJ38" s="204"/>
      <c r="AK38" s="204"/>
      <c r="AL38" s="204"/>
      <c r="AM38" s="204"/>
    </row>
    <row r="40" spans="1:69" ht="14.25" customHeight="1">
      <c r="A40" s="18"/>
      <c r="AO40" s="108"/>
    </row>
    <row r="41" spans="1:69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65"/>
      <c r="AA41" s="20"/>
      <c r="AB41" s="20"/>
      <c r="AC41" s="20"/>
      <c r="AD41" s="20"/>
      <c r="AE41" s="20"/>
      <c r="AF41" s="20"/>
      <c r="AG41" s="20"/>
      <c r="AH41" s="64"/>
      <c r="AI41" s="20"/>
      <c r="AJ41" s="20"/>
      <c r="AK41" s="20"/>
      <c r="AL41" s="20"/>
      <c r="AM41" s="20"/>
      <c r="AO41" s="109"/>
    </row>
    <row r="42" spans="1:69">
      <c r="AH42" s="64"/>
      <c r="AO42" s="108"/>
    </row>
    <row r="43" spans="1:69">
      <c r="AH43" s="66"/>
      <c r="AO43" s="109"/>
    </row>
    <row r="44" spans="1:69">
      <c r="AH44" s="66"/>
      <c r="AO44" s="109"/>
    </row>
    <row r="45" spans="1:69">
      <c r="AH45" s="66"/>
      <c r="AO45" s="109"/>
    </row>
    <row r="46" spans="1:69">
      <c r="AO46" s="108"/>
    </row>
    <row r="47" spans="1:69">
      <c r="AO47" s="108"/>
    </row>
  </sheetData>
  <mergeCells count="142">
    <mergeCell ref="N21:O21"/>
    <mergeCell ref="P34:S34"/>
    <mergeCell ref="T34:W34"/>
    <mergeCell ref="X34:AA34"/>
    <mergeCell ref="AB34:AE34"/>
    <mergeCell ref="AF34:AM34"/>
    <mergeCell ref="B22:M22"/>
    <mergeCell ref="N22:O22"/>
    <mergeCell ref="P22:S22"/>
    <mergeCell ref="N34:O34"/>
    <mergeCell ref="N32:O32"/>
    <mergeCell ref="T22:W22"/>
    <mergeCell ref="AB25:AE25"/>
    <mergeCell ref="AF25:AM25"/>
    <mergeCell ref="T23:W23"/>
    <mergeCell ref="X23:AA23"/>
    <mergeCell ref="AB23:AE23"/>
    <mergeCell ref="AF23:AM23"/>
    <mergeCell ref="AB32:AE32"/>
    <mergeCell ref="AF32:AM32"/>
    <mergeCell ref="T31:W31"/>
    <mergeCell ref="AB31:AE31"/>
    <mergeCell ref="AF31:AM31"/>
    <mergeCell ref="X27:AA27"/>
    <mergeCell ref="AB38:AE38"/>
    <mergeCell ref="AF38:AM38"/>
    <mergeCell ref="X38:AA38"/>
    <mergeCell ref="X21:AA21"/>
    <mergeCell ref="AF27:AM27"/>
    <mergeCell ref="AB26:AE26"/>
    <mergeCell ref="AF26:AM26"/>
    <mergeCell ref="P21:S21"/>
    <mergeCell ref="T32:W32"/>
    <mergeCell ref="X32:AA32"/>
    <mergeCell ref="T21:W21"/>
    <mergeCell ref="T38:W38"/>
    <mergeCell ref="P32:S32"/>
    <mergeCell ref="AF21:AM21"/>
    <mergeCell ref="AB21:AE21"/>
    <mergeCell ref="B38:S38"/>
    <mergeCell ref="B33:M33"/>
    <mergeCell ref="N33:O33"/>
    <mergeCell ref="P33:S33"/>
    <mergeCell ref="T33:W33"/>
    <mergeCell ref="X33:AA33"/>
    <mergeCell ref="AB33:AE33"/>
    <mergeCell ref="AF33:AM33"/>
    <mergeCell ref="B34:M34"/>
    <mergeCell ref="AB27:AE27"/>
    <mergeCell ref="X22:AA22"/>
    <mergeCell ref="T25:W25"/>
    <mergeCell ref="X25:AA25"/>
    <mergeCell ref="AB22:AE22"/>
    <mergeCell ref="N13:O13"/>
    <mergeCell ref="N14:O14"/>
    <mergeCell ref="J4:N4"/>
    <mergeCell ref="AB13:AE13"/>
    <mergeCell ref="X13:AA13"/>
    <mergeCell ref="E6:AK6"/>
    <mergeCell ref="T14:W14"/>
    <mergeCell ref="AF8:AM8"/>
    <mergeCell ref="B20:M20"/>
    <mergeCell ref="AF14:AM14"/>
    <mergeCell ref="T8:AD10"/>
    <mergeCell ref="AB14:AE14"/>
    <mergeCell ref="T13:W13"/>
    <mergeCell ref="T16:W16"/>
    <mergeCell ref="X14:AA14"/>
    <mergeCell ref="AK9:AM9"/>
    <mergeCell ref="AK10:AM10"/>
    <mergeCell ref="AF15:AM15"/>
    <mergeCell ref="P20:S20"/>
    <mergeCell ref="B21:M21"/>
    <mergeCell ref="AF22:AM22"/>
    <mergeCell ref="A2:AM2"/>
    <mergeCell ref="B15:M15"/>
    <mergeCell ref="N15:O15"/>
    <mergeCell ref="P15:S15"/>
    <mergeCell ref="T15:W15"/>
    <mergeCell ref="X15:AA15"/>
    <mergeCell ref="AB15:AE15"/>
    <mergeCell ref="B13:M13"/>
    <mergeCell ref="B16:S16"/>
    <mergeCell ref="P13:S13"/>
    <mergeCell ref="AF13:AM13"/>
    <mergeCell ref="P14:S14"/>
    <mergeCell ref="X16:AA16"/>
    <mergeCell ref="AF20:AM20"/>
    <mergeCell ref="B14:M14"/>
    <mergeCell ref="AB16:AE16"/>
    <mergeCell ref="AF16:AM16"/>
    <mergeCell ref="AB20:AE20"/>
    <mergeCell ref="N20:O20"/>
    <mergeCell ref="T20:W20"/>
    <mergeCell ref="X20:AA20"/>
    <mergeCell ref="O4:AM4"/>
    <mergeCell ref="B24:M24"/>
    <mergeCell ref="N24:O24"/>
    <mergeCell ref="P24:S24"/>
    <mergeCell ref="T24:W24"/>
    <mergeCell ref="X24:AA24"/>
    <mergeCell ref="AB24:AE24"/>
    <mergeCell ref="AF24:AM24"/>
    <mergeCell ref="B23:M23"/>
    <mergeCell ref="N23:O23"/>
    <mergeCell ref="P23:S23"/>
    <mergeCell ref="B25:M25"/>
    <mergeCell ref="N25:O25"/>
    <mergeCell ref="P25:S25"/>
    <mergeCell ref="AB36:AE36"/>
    <mergeCell ref="AF36:AM36"/>
    <mergeCell ref="T35:W35"/>
    <mergeCell ref="X35:AA35"/>
    <mergeCell ref="AB35:AE35"/>
    <mergeCell ref="AF35:AM35"/>
    <mergeCell ref="B35:M35"/>
    <mergeCell ref="N35:O35"/>
    <mergeCell ref="P35:S35"/>
    <mergeCell ref="B32:M32"/>
    <mergeCell ref="B26:M26"/>
    <mergeCell ref="N26:O26"/>
    <mergeCell ref="P26:S26"/>
    <mergeCell ref="T26:W26"/>
    <mergeCell ref="X26:AA26"/>
    <mergeCell ref="B27:S27"/>
    <mergeCell ref="T27:W27"/>
    <mergeCell ref="B31:M31"/>
    <mergeCell ref="N31:O31"/>
    <mergeCell ref="P31:S31"/>
    <mergeCell ref="X31:AA31"/>
    <mergeCell ref="B37:M37"/>
    <mergeCell ref="N37:O37"/>
    <mergeCell ref="P37:S37"/>
    <mergeCell ref="T37:W37"/>
    <mergeCell ref="X37:AA37"/>
    <mergeCell ref="AB37:AE37"/>
    <mergeCell ref="AF37:AM37"/>
    <mergeCell ref="B36:M36"/>
    <mergeCell ref="N36:O36"/>
    <mergeCell ref="P36:S36"/>
    <mergeCell ref="T36:W36"/>
    <mergeCell ref="X36:AA36"/>
  </mergeCells>
  <phoneticPr fontId="5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3" orientation="landscape" r:id="rId1"/>
  <headerFooter>
    <oddFooter>&amp;RPágina &amp;P de &amp;N</oddFooter>
  </headerFooter>
  <ignoredErrors>
    <ignoredError sqref="U16:W16 Y38:AA38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52"/>
  <sheetViews>
    <sheetView tabSelected="1" zoomScale="110" zoomScaleNormal="110" zoomScaleSheetLayoutView="90" workbookViewId="0">
      <selection activeCell="H20" sqref="H20"/>
    </sheetView>
  </sheetViews>
  <sheetFormatPr baseColWidth="10" defaultColWidth="11.5" defaultRowHeight="15"/>
  <cols>
    <col min="1" max="1" width="11.6640625" bestFit="1" customWidth="1"/>
    <col min="2" max="2" width="13.1640625" customWidth="1"/>
    <col min="3" max="3" width="11.6640625" customWidth="1"/>
    <col min="4" max="4" width="12" customWidth="1"/>
    <col min="5" max="5" width="14" customWidth="1"/>
    <col min="6" max="6" width="16.5" customWidth="1"/>
    <col min="7" max="7" width="11.83203125" customWidth="1"/>
    <col min="8" max="8" width="36.83203125" customWidth="1"/>
    <col min="9" max="9" width="9.1640625" customWidth="1"/>
    <col min="10" max="10" width="13.33203125" customWidth="1"/>
    <col min="11" max="12" width="11" customWidth="1"/>
    <col min="13" max="14" width="11.5" customWidth="1"/>
    <col min="15" max="15" width="12.33203125" customWidth="1"/>
    <col min="16" max="45" width="11.5" style="10"/>
  </cols>
  <sheetData>
    <row r="1" spans="1:15" s="17" customFormat="1" ht="23">
      <c r="A1" s="246" t="s">
        <v>27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</row>
    <row r="2" spans="1:15" s="17" customFormat="1" ht="16">
      <c r="B2" s="51"/>
      <c r="C2" s="51"/>
      <c r="D2" s="51"/>
      <c r="E2" s="51"/>
      <c r="F2" s="51"/>
      <c r="G2" s="51"/>
      <c r="H2" s="53"/>
      <c r="I2" s="54"/>
      <c r="J2" s="52"/>
      <c r="K2" s="52"/>
      <c r="L2" s="52"/>
      <c r="M2" s="52"/>
      <c r="N2" s="52"/>
      <c r="O2" s="52"/>
    </row>
    <row r="3" spans="1:15" s="17" customFormat="1" ht="30" customHeight="1">
      <c r="A3" s="126" t="s">
        <v>68</v>
      </c>
      <c r="B3" s="127" t="s">
        <v>69</v>
      </c>
      <c r="C3" s="126" t="s">
        <v>70</v>
      </c>
      <c r="D3" s="128" t="s">
        <v>71</v>
      </c>
      <c r="E3" s="51"/>
      <c r="F3" s="59" t="s">
        <v>30</v>
      </c>
      <c r="G3" s="51"/>
      <c r="H3" s="258" t="str">
        <f>POP!O3:O3</f>
        <v>Nombre de tu startup</v>
      </c>
      <c r="I3" s="259"/>
      <c r="J3" s="259"/>
      <c r="K3" s="259"/>
      <c r="L3" s="259"/>
      <c r="M3" s="259"/>
      <c r="N3" s="260"/>
      <c r="O3" s="52"/>
    </row>
    <row r="4" spans="1:15" s="17" customFormat="1" ht="19">
      <c r="A4" s="140">
        <v>150000</v>
      </c>
      <c r="B4" s="129">
        <f>0.1*D4</f>
        <v>21428.571428571431</v>
      </c>
      <c r="C4" s="130">
        <f>0.2*D4</f>
        <v>42857.142857142862</v>
      </c>
      <c r="D4" s="131">
        <f>1*A4/0.7</f>
        <v>214285.71428571429</v>
      </c>
      <c r="E4" s="51"/>
      <c r="F4" s="59" t="s">
        <v>37</v>
      </c>
      <c r="G4" s="51"/>
      <c r="H4" s="258"/>
      <c r="I4" s="259"/>
      <c r="J4" s="259"/>
      <c r="K4" s="259"/>
      <c r="L4" s="259"/>
      <c r="M4" s="259"/>
      <c r="N4" s="260"/>
      <c r="O4" s="52"/>
    </row>
    <row r="5" spans="1:15" s="17" customFormat="1" ht="24" customHeight="1">
      <c r="A5" s="132" t="s">
        <v>91</v>
      </c>
      <c r="B5" s="51"/>
      <c r="C5" s="51"/>
      <c r="D5" s="51"/>
      <c r="E5" s="51"/>
      <c r="F5" s="59"/>
      <c r="G5" s="51"/>
      <c r="H5" s="60"/>
      <c r="I5" s="60"/>
      <c r="J5" s="60"/>
      <c r="K5" s="60"/>
      <c r="L5" s="60"/>
      <c r="M5" s="60"/>
      <c r="N5" s="60"/>
      <c r="O5" s="52"/>
    </row>
    <row r="6" spans="1:15" s="17" customFormat="1" ht="25.5" customHeight="1">
      <c r="B6" s="261"/>
      <c r="C6" s="261"/>
      <c r="D6" s="261"/>
      <c r="E6" s="141"/>
      <c r="F6" s="262"/>
      <c r="G6" s="51"/>
      <c r="I6" s="54"/>
      <c r="K6" s="265"/>
      <c r="L6" s="61" t="s">
        <v>32</v>
      </c>
      <c r="M6" s="52"/>
      <c r="N6" s="62"/>
      <c r="O6" s="52"/>
    </row>
    <row r="7" spans="1:15" s="17" customFormat="1" ht="16">
      <c r="B7" s="263" t="s">
        <v>95</v>
      </c>
      <c r="C7" s="263"/>
      <c r="D7" s="264"/>
      <c r="E7" s="51"/>
      <c r="F7" s="51"/>
      <c r="G7" s="51"/>
      <c r="H7" s="53"/>
      <c r="I7" s="54"/>
      <c r="J7" s="52"/>
      <c r="K7" s="52"/>
      <c r="L7" s="52"/>
      <c r="M7" s="52"/>
      <c r="N7" s="52"/>
      <c r="O7" s="52"/>
    </row>
    <row r="8" spans="1:15" s="19" customFormat="1" ht="24.75" customHeight="1">
      <c r="A8" s="250" t="s">
        <v>7</v>
      </c>
      <c r="B8" s="244" t="s">
        <v>8</v>
      </c>
      <c r="C8" s="244"/>
      <c r="D8" s="244" t="s">
        <v>17</v>
      </c>
      <c r="E8" s="244" t="s">
        <v>9</v>
      </c>
      <c r="F8" s="244"/>
      <c r="G8" s="257" t="s">
        <v>38</v>
      </c>
      <c r="H8" s="257"/>
      <c r="I8" s="244" t="s">
        <v>10</v>
      </c>
      <c r="J8" s="244" t="s">
        <v>45</v>
      </c>
      <c r="K8" s="244"/>
      <c r="L8" s="250" t="s">
        <v>46</v>
      </c>
      <c r="M8" s="244" t="s">
        <v>42</v>
      </c>
      <c r="N8" s="244" t="s">
        <v>43</v>
      </c>
      <c r="O8" s="244" t="s">
        <v>44</v>
      </c>
    </row>
    <row r="9" spans="1:15" s="19" customFormat="1" ht="20.25" customHeight="1">
      <c r="A9" s="251"/>
      <c r="B9" s="111" t="s">
        <v>11</v>
      </c>
      <c r="C9" s="111" t="s">
        <v>12</v>
      </c>
      <c r="D9" s="244"/>
      <c r="E9" s="111" t="s">
        <v>11</v>
      </c>
      <c r="F9" s="111" t="s">
        <v>12</v>
      </c>
      <c r="G9" s="257"/>
      <c r="H9" s="257"/>
      <c r="I9" s="244"/>
      <c r="J9" s="111" t="s">
        <v>54</v>
      </c>
      <c r="K9" s="111" t="s">
        <v>55</v>
      </c>
      <c r="L9" s="251"/>
      <c r="M9" s="244"/>
      <c r="N9" s="244"/>
      <c r="O9" s="244"/>
    </row>
    <row r="10" spans="1:15" s="19" customFormat="1" ht="8.25" customHeight="1"/>
    <row r="11" spans="1:15" s="21" customFormat="1" ht="27" customHeight="1">
      <c r="A11" s="135" t="s">
        <v>13</v>
      </c>
      <c r="B11" s="135">
        <v>1</v>
      </c>
      <c r="C11" s="136">
        <v>2</v>
      </c>
      <c r="D11" s="137">
        <f>C11-B11+1</f>
        <v>2</v>
      </c>
      <c r="E11" s="134">
        <f>K6</f>
        <v>0</v>
      </c>
      <c r="F11" s="134">
        <v>41760</v>
      </c>
      <c r="G11" s="8">
        <v>1</v>
      </c>
      <c r="H11" s="9" t="s">
        <v>94</v>
      </c>
      <c r="I11" s="139">
        <v>0.3</v>
      </c>
      <c r="J11" s="138">
        <f>I11*$A$4</f>
        <v>45000</v>
      </c>
      <c r="K11" s="133">
        <f>I11*$B$4</f>
        <v>6428.5714285714294</v>
      </c>
      <c r="L11" s="133">
        <f>I11*$C$4</f>
        <v>12857.142857142859</v>
      </c>
      <c r="M11" s="133">
        <f>J11+K11</f>
        <v>51428.571428571428</v>
      </c>
      <c r="N11" s="133">
        <f>L11</f>
        <v>12857.142857142859</v>
      </c>
      <c r="O11" s="133">
        <f>+M11+N11</f>
        <v>64285.71428571429</v>
      </c>
    </row>
    <row r="12" spans="1:15" s="21" customFormat="1" ht="27" customHeight="1">
      <c r="A12" s="249" t="s">
        <v>14</v>
      </c>
      <c r="B12" s="249">
        <v>3</v>
      </c>
      <c r="C12" s="255">
        <v>6</v>
      </c>
      <c r="D12" s="256">
        <f>C12-B12+1</f>
        <v>4</v>
      </c>
      <c r="E12" s="247">
        <f>IF(B12&lt;&gt;"",(F11+31),"")</f>
        <v>41791</v>
      </c>
      <c r="F12" s="247">
        <v>41883</v>
      </c>
      <c r="G12" s="8">
        <v>1</v>
      </c>
      <c r="H12" s="9" t="s">
        <v>83</v>
      </c>
      <c r="I12" s="253">
        <v>0.45</v>
      </c>
      <c r="J12" s="252">
        <f>I12*$A$4</f>
        <v>67500</v>
      </c>
      <c r="K12" s="245">
        <f>I12*$B$4</f>
        <v>9642.8571428571449</v>
      </c>
      <c r="L12" s="245">
        <f>I12*$C$4</f>
        <v>19285.71428571429</v>
      </c>
      <c r="M12" s="245">
        <f t="shared" ref="M12" si="0">J12+K12</f>
        <v>77142.857142857145</v>
      </c>
      <c r="N12" s="245">
        <f t="shared" ref="N12" si="1">L12</f>
        <v>19285.71428571429</v>
      </c>
      <c r="O12" s="245">
        <f t="shared" ref="O12" si="2">+M12+N12</f>
        <v>96428.571428571435</v>
      </c>
    </row>
    <row r="13" spans="1:15" s="21" customFormat="1" ht="27" customHeight="1">
      <c r="A13" s="249"/>
      <c r="B13" s="249"/>
      <c r="C13" s="255"/>
      <c r="D13" s="256"/>
      <c r="E13" s="248"/>
      <c r="F13" s="248"/>
      <c r="G13" s="8">
        <v>2</v>
      </c>
      <c r="H13" s="9" t="s">
        <v>92</v>
      </c>
      <c r="I13" s="253"/>
      <c r="J13" s="252"/>
      <c r="K13" s="245"/>
      <c r="L13" s="245"/>
      <c r="M13" s="245"/>
      <c r="N13" s="245"/>
      <c r="O13" s="245"/>
    </row>
    <row r="14" spans="1:15" s="21" customFormat="1" ht="27" customHeight="1">
      <c r="A14" s="249"/>
      <c r="B14" s="249"/>
      <c r="C14" s="255"/>
      <c r="D14" s="256"/>
      <c r="E14" s="248"/>
      <c r="F14" s="248"/>
      <c r="G14" s="8">
        <v>3</v>
      </c>
      <c r="H14" s="9" t="s">
        <v>85</v>
      </c>
      <c r="I14" s="254"/>
      <c r="J14" s="252"/>
      <c r="K14" s="245"/>
      <c r="L14" s="245"/>
      <c r="M14" s="245"/>
      <c r="N14" s="245"/>
      <c r="O14" s="245"/>
    </row>
    <row r="15" spans="1:15" s="21" customFormat="1" ht="27" customHeight="1">
      <c r="A15" s="249"/>
      <c r="B15" s="249"/>
      <c r="C15" s="255"/>
      <c r="D15" s="256"/>
      <c r="E15" s="110" t="e">
        <f>IF(B12&lt;&gt;"",(#REF!+1),"")</f>
        <v>#REF!</v>
      </c>
      <c r="F15" s="110">
        <v>41912</v>
      </c>
      <c r="G15" s="8">
        <v>4</v>
      </c>
      <c r="H15" s="9" t="s">
        <v>84</v>
      </c>
      <c r="I15" s="254"/>
      <c r="J15" s="252"/>
      <c r="K15" s="245"/>
      <c r="L15" s="245"/>
      <c r="M15" s="245"/>
      <c r="N15" s="245"/>
      <c r="O15" s="245"/>
    </row>
    <row r="16" spans="1:15" s="21" customFormat="1" ht="27" customHeight="1">
      <c r="A16" s="249" t="s">
        <v>15</v>
      </c>
      <c r="B16" s="249">
        <v>7</v>
      </c>
      <c r="C16" s="255">
        <v>12</v>
      </c>
      <c r="D16" s="256">
        <f>C16-B16+1</f>
        <v>6</v>
      </c>
      <c r="E16" s="247">
        <f>IF(B16&lt;&gt;"",(F12+31),"")</f>
        <v>41914</v>
      </c>
      <c r="F16" s="247">
        <v>42036</v>
      </c>
      <c r="G16" s="8">
        <v>1</v>
      </c>
      <c r="H16" s="9" t="s">
        <v>88</v>
      </c>
      <c r="I16" s="253">
        <v>0.25</v>
      </c>
      <c r="J16" s="252">
        <f>I16*$A$4</f>
        <v>37500</v>
      </c>
      <c r="K16" s="245">
        <f>I16*$B$4</f>
        <v>5357.1428571428578</v>
      </c>
      <c r="L16" s="245">
        <f>I16*$C$4</f>
        <v>10714.285714285716</v>
      </c>
      <c r="M16" s="245">
        <f t="shared" ref="M16" si="3">J16+K16</f>
        <v>42857.142857142855</v>
      </c>
      <c r="N16" s="245">
        <f t="shared" ref="N16" si="4">L16</f>
        <v>10714.285714285716</v>
      </c>
      <c r="O16" s="245">
        <f t="shared" ref="O16" si="5">+M16+N16</f>
        <v>53571.428571428572</v>
      </c>
    </row>
    <row r="17" spans="1:45" s="21" customFormat="1" ht="27" customHeight="1">
      <c r="A17" s="249"/>
      <c r="B17" s="249"/>
      <c r="C17" s="255"/>
      <c r="D17" s="256"/>
      <c r="E17" s="248"/>
      <c r="F17" s="248"/>
      <c r="G17" s="8">
        <v>2</v>
      </c>
      <c r="H17" s="9" t="s">
        <v>93</v>
      </c>
      <c r="I17" s="254"/>
      <c r="J17" s="252"/>
      <c r="K17" s="245"/>
      <c r="L17" s="245"/>
      <c r="M17" s="245"/>
      <c r="N17" s="245"/>
      <c r="O17" s="245"/>
    </row>
    <row r="18" spans="1:45" s="21" customFormat="1" ht="27" customHeight="1">
      <c r="A18" s="249"/>
      <c r="B18" s="249"/>
      <c r="C18" s="255"/>
      <c r="D18" s="256"/>
      <c r="E18" s="110">
        <f>IF(B16&lt;&gt;"",(F15+1),"")</f>
        <v>41913</v>
      </c>
      <c r="F18" s="110">
        <v>42063</v>
      </c>
      <c r="G18" s="8">
        <v>3</v>
      </c>
      <c r="H18" s="9" t="s">
        <v>89</v>
      </c>
      <c r="I18" s="254"/>
      <c r="J18" s="252"/>
      <c r="K18" s="245"/>
      <c r="L18" s="245"/>
      <c r="M18" s="245"/>
      <c r="N18" s="245"/>
      <c r="O18" s="245"/>
    </row>
    <row r="19" spans="1:45" s="23" customFormat="1" ht="14">
      <c r="A19" s="102"/>
      <c r="B19" s="102"/>
      <c r="C19" s="102"/>
      <c r="D19" s="112">
        <f>SUM(D11:D18)</f>
        <v>12</v>
      </c>
      <c r="E19" s="102"/>
      <c r="F19" s="102"/>
      <c r="G19" s="103"/>
      <c r="H19" s="104" t="s">
        <v>16</v>
      </c>
      <c r="I19" s="105">
        <f>SUM(I11:I18)</f>
        <v>1</v>
      </c>
      <c r="J19" s="106">
        <f>J11+J12+J16</f>
        <v>150000</v>
      </c>
      <c r="K19" s="106">
        <f>K11+K12+K16</f>
        <v>21428.571428571431</v>
      </c>
      <c r="L19" s="106">
        <f>L11+L12+L16</f>
        <v>42857.142857142862</v>
      </c>
      <c r="M19" s="106">
        <f>M11+M12+M16</f>
        <v>171428.57142857142</v>
      </c>
      <c r="N19" s="106">
        <f>N11+N12+N16</f>
        <v>42857.142857142862</v>
      </c>
      <c r="O19" s="107">
        <f>SUM(J19:L19)</f>
        <v>214285.71428571429</v>
      </c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</row>
    <row r="20" spans="1:45" s="120" customFormat="1" ht="16" customHeight="1">
      <c r="D20" s="121"/>
      <c r="G20" s="122"/>
      <c r="H20" s="122"/>
      <c r="I20" s="121" t="str">
        <f>+IF(I19=100%, "OK", "No es Igual")</f>
        <v>OK</v>
      </c>
      <c r="J20" s="121" t="str">
        <f>+IF(J19=A4, "OK", "No es Igual")</f>
        <v>OK</v>
      </c>
      <c r="K20" s="121" t="str">
        <f>+IF(K19=B4, "OK", "No es Igual")</f>
        <v>OK</v>
      </c>
      <c r="L20" s="121" t="str">
        <f>+IF(L19=C4, "OK", "No es Igual")</f>
        <v>OK</v>
      </c>
      <c r="M20" s="121" t="str">
        <f>+IF(M19=(A4+B4), "OK", "No es Igual")</f>
        <v>OK</v>
      </c>
      <c r="N20" s="121" t="str">
        <f>+IF(N19=C4, "OK", "No es Igual")</f>
        <v>OK</v>
      </c>
      <c r="O20" s="121" t="str">
        <f>+IF(O19=D4, "OK", "No es Igual")</f>
        <v>OK</v>
      </c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  <c r="AG20" s="122"/>
    </row>
    <row r="21" spans="1:45" s="120" customFormat="1" ht="16" customHeight="1">
      <c r="G21" s="122"/>
      <c r="H21" s="122"/>
      <c r="I21" s="122"/>
      <c r="J21" s="123"/>
      <c r="K21" s="123"/>
      <c r="L21" s="123"/>
      <c r="M21" s="123"/>
      <c r="N21" s="123"/>
      <c r="O21" s="123"/>
      <c r="P21" s="122"/>
      <c r="Q21" s="122"/>
      <c r="R21" s="122"/>
      <c r="S21" s="122"/>
      <c r="T21" s="122"/>
      <c r="U21" s="122"/>
      <c r="V21" s="122"/>
      <c r="W21" s="122"/>
      <c r="X21" s="122"/>
      <c r="Y21" s="122"/>
      <c r="Z21" s="122"/>
      <c r="AA21" s="122"/>
      <c r="AB21" s="122"/>
      <c r="AC21" s="122"/>
      <c r="AD21" s="122"/>
      <c r="AE21" s="122"/>
      <c r="AF21" s="122"/>
      <c r="AG21" s="122"/>
    </row>
    <row r="22" spans="1:45" s="120" customFormat="1" ht="16" customHeight="1">
      <c r="A22" s="120" t="s">
        <v>41</v>
      </c>
      <c r="H22" s="124"/>
      <c r="I22" s="124"/>
      <c r="J22" s="124"/>
      <c r="K22" s="124"/>
      <c r="L22" s="124"/>
      <c r="M22" s="124"/>
      <c r="N22" s="124"/>
      <c r="O22" s="124"/>
      <c r="P22" s="124"/>
      <c r="Q22" s="124"/>
      <c r="R22" s="124"/>
      <c r="S22" s="124"/>
      <c r="T22" s="124"/>
      <c r="U22" s="124"/>
      <c r="V22" s="124"/>
      <c r="W22" s="124"/>
      <c r="X22" s="124"/>
      <c r="Y22" s="124"/>
      <c r="Z22" s="124"/>
      <c r="AA22" s="124"/>
      <c r="AB22" s="124"/>
      <c r="AC22" s="124"/>
    </row>
    <row r="23" spans="1:45" s="120" customFormat="1" ht="16" customHeight="1"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C23" s="124"/>
    </row>
    <row r="24" spans="1:45" s="120" customFormat="1" ht="35" customHeight="1"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C24" s="124"/>
    </row>
    <row r="25" spans="1:45" s="120" customFormat="1" ht="27" customHeight="1"/>
    <row r="26" spans="1:45" s="120" customFormat="1" ht="16" customHeight="1"/>
    <row r="27" spans="1:45" s="120" customFormat="1" ht="16" customHeight="1"/>
    <row r="28" spans="1:45" s="120" customFormat="1" ht="16" customHeight="1"/>
    <row r="29" spans="1:45" s="120" customFormat="1" ht="16" customHeight="1"/>
    <row r="30" spans="1:45" s="120" customFormat="1" ht="16" customHeight="1"/>
    <row r="31" spans="1:45" s="120" customFormat="1" ht="16" customHeight="1"/>
    <row r="32" spans="1:45" s="120" customFormat="1" ht="16" customHeight="1"/>
    <row r="33" spans="1:8" s="120" customFormat="1" ht="16" customHeight="1"/>
    <row r="34" spans="1:8" s="120" customFormat="1"/>
    <row r="35" spans="1:8" s="120" customFormat="1"/>
    <row r="36" spans="1:8" s="120" customFormat="1"/>
    <row r="37" spans="1:8" s="120" customFormat="1"/>
    <row r="38" spans="1:8" s="120" customFormat="1"/>
    <row r="39" spans="1:8" s="120" customFormat="1"/>
    <row r="40" spans="1:8" s="120" customFormat="1">
      <c r="A40" s="125"/>
      <c r="B40" s="125"/>
      <c r="C40" s="125"/>
    </row>
    <row r="41" spans="1:8" ht="29">
      <c r="A41" s="95"/>
      <c r="B41" s="95"/>
      <c r="C41" s="95"/>
      <c r="D41" s="95"/>
      <c r="E41" s="95"/>
      <c r="F41" s="20"/>
    </row>
    <row r="42" spans="1:8">
      <c r="A42" s="56"/>
      <c r="B42" s="56"/>
      <c r="C42" s="56"/>
    </row>
    <row r="43" spans="1:8">
      <c r="A43" s="76"/>
      <c r="B43" s="77"/>
      <c r="H43" s="63"/>
    </row>
    <row r="44" spans="1:8">
      <c r="B44" s="77"/>
      <c r="D44" s="117"/>
      <c r="E44" s="117"/>
      <c r="F44" s="117"/>
      <c r="H44" s="63"/>
    </row>
    <row r="45" spans="1:8">
      <c r="A45" s="76"/>
      <c r="B45" s="77"/>
      <c r="D45" s="118"/>
      <c r="E45" s="117"/>
      <c r="F45" s="117"/>
      <c r="H45" s="63"/>
    </row>
    <row r="46" spans="1:8">
      <c r="D46" s="119"/>
      <c r="E46" s="119"/>
      <c r="F46" s="119"/>
      <c r="H46" s="63"/>
    </row>
    <row r="47" spans="1:8">
      <c r="D47" s="120"/>
      <c r="E47" s="120"/>
      <c r="F47" s="120"/>
      <c r="H47" s="63"/>
    </row>
    <row r="48" spans="1:8">
      <c r="D48" s="63"/>
      <c r="H48" s="63"/>
    </row>
    <row r="49" spans="4:8">
      <c r="D49" s="63"/>
      <c r="H49" s="63"/>
    </row>
    <row r="50" spans="4:8">
      <c r="H50" s="63"/>
    </row>
    <row r="51" spans="4:8">
      <c r="H51" s="63"/>
    </row>
    <row r="52" spans="4:8">
      <c r="H52" s="63"/>
    </row>
  </sheetData>
  <mergeCells count="42">
    <mergeCell ref="E16:E17"/>
    <mergeCell ref="B8:C8"/>
    <mergeCell ref="B7:D7"/>
    <mergeCell ref="A16:A18"/>
    <mergeCell ref="B16:B18"/>
    <mergeCell ref="O16:O18"/>
    <mergeCell ref="K16:K18"/>
    <mergeCell ref="L12:L15"/>
    <mergeCell ref="I12:I15"/>
    <mergeCell ref="N16:N18"/>
    <mergeCell ref="B12:B15"/>
    <mergeCell ref="C12:C15"/>
    <mergeCell ref="D12:D15"/>
    <mergeCell ref="I16:I18"/>
    <mergeCell ref="J16:J18"/>
    <mergeCell ref="M12:M15"/>
    <mergeCell ref="F16:F17"/>
    <mergeCell ref="C16:C18"/>
    <mergeCell ref="D16:D18"/>
    <mergeCell ref="M16:M18"/>
    <mergeCell ref="L16:L18"/>
    <mergeCell ref="K12:K15"/>
    <mergeCell ref="J12:J15"/>
    <mergeCell ref="I8:I9"/>
    <mergeCell ref="M8:M9"/>
    <mergeCell ref="J8:K8"/>
    <mergeCell ref="E8:F8"/>
    <mergeCell ref="N12:N15"/>
    <mergeCell ref="A1:O1"/>
    <mergeCell ref="E12:E14"/>
    <mergeCell ref="F12:F14"/>
    <mergeCell ref="A12:A15"/>
    <mergeCell ref="L8:L9"/>
    <mergeCell ref="O8:O9"/>
    <mergeCell ref="O12:O15"/>
    <mergeCell ref="A8:A9"/>
    <mergeCell ref="D8:D9"/>
    <mergeCell ref="G8:H9"/>
    <mergeCell ref="H3:N3"/>
    <mergeCell ref="H4:N4"/>
    <mergeCell ref="B6:D6"/>
    <mergeCell ref="N8:N9"/>
  </mergeCells>
  <conditionalFormatting sqref="J20:J21 I20">
    <cfRule type="cellIs" dxfId="1" priority="3" stopIfTrue="1" operator="equal">
      <formula>"""OK"""</formula>
    </cfRule>
  </conditionalFormatting>
  <conditionalFormatting sqref="D20">
    <cfRule type="cellIs" dxfId="0" priority="1" stopIfTrue="1" operator="equal">
      <formula>"""OK"""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55" fitToHeight="2" orientation="landscape" r:id="rId1"/>
  <headerFooter>
    <oddFooter>&amp;RPágina &amp;P de &amp;N</oddFooter>
  </headerFooter>
  <rowBreaks count="1" manualBreakCount="1">
    <brk id="31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POP</vt:lpstr>
      <vt:lpstr>PAC</vt:lpstr>
      <vt:lpstr>CD-CH</vt:lpstr>
      <vt:lpstr>'CD-CH'!Print_Area</vt:lpstr>
      <vt:lpstr>PAC!Print_Area</vt:lpstr>
      <vt:lpstr>POP!Print_Area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Salomon Soldevilla</dc:creator>
  <cp:lastModifiedBy>Diego Bartra</cp:lastModifiedBy>
  <cp:lastPrinted>2014-01-16T20:21:13Z</cp:lastPrinted>
  <dcterms:created xsi:type="dcterms:W3CDTF">2013-04-24T17:21:06Z</dcterms:created>
  <dcterms:modified xsi:type="dcterms:W3CDTF">2018-07-19T17:08:57Z</dcterms:modified>
</cp:coreProperties>
</file>